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стр.1" sheetId="1" r:id="rId1"/>
    <sheet name="стр.2_3" sheetId="2" r:id="rId2"/>
    <sheet name="стр.4-7)" sheetId="3" r:id="rId3"/>
  </sheets>
  <definedNames>
    <definedName name="_xlnm.Print_Titles" localSheetId="1">'стр.2_3'!$4:$4</definedName>
    <definedName name="_xlnm.Print_Area" localSheetId="0">'стр.1'!$A$1:$DD$45</definedName>
    <definedName name="_xlnm.Print_Area" localSheetId="1">'стр.2_3'!$A$1:$DD$76</definedName>
    <definedName name="_xlnm.Print_Area" localSheetId="2">'стр.4-7)'!$A$1:$E$166</definedName>
  </definedNames>
  <calcPr fullCalcOnLoad="1" refMode="R1C1"/>
</workbook>
</file>

<file path=xl/sharedStrings.xml><?xml version="1.0" encoding="utf-8"?>
<sst xmlns="http://schemas.openxmlformats.org/spreadsheetml/2006/main" count="316" uniqueCount="180">
  <si>
    <t>Приложение</t>
  </si>
  <si>
    <t>к Порядку составления и утверждения плана</t>
  </si>
  <si>
    <t xml:space="preserve">финансово-хозяйственной деятельности </t>
  </si>
  <si>
    <t>муниципальных,бюджетных и автономных</t>
  </si>
  <si>
    <t xml:space="preserve">учреждений, находящихся в ведении </t>
  </si>
  <si>
    <t>Управления образования города Пензы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</si>
  <si>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</si>
  <si>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</si>
  <si>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</si>
  <si>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</si>
  <si>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</si>
  <si>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 xml:space="preserve"> г.</t>
  </si>
  <si>
    <t>План финансово-хозяйственной деятельности</t>
  </si>
  <si>
    <t>на 20</t>
  </si>
  <si>
    <t xml:space="preserve"> год</t>
  </si>
  <si>
    <t>КОДЫ</t>
  </si>
  <si>
    <t>Форма по КФД</t>
  </si>
  <si>
    <t>Дата</t>
  </si>
  <si>
    <t>Наименование муниципального</t>
  </si>
  <si>
    <t>Муниципальное автономное образовательное учреждение многопрофильная гимназия №13 г. Пензы</t>
  </si>
  <si>
    <t>по ОКПО</t>
  </si>
  <si>
    <t>24012373</t>
  </si>
  <si>
    <t>бюджетного (автономного)</t>
  </si>
  <si>
    <t>учреждения (подразделения)</t>
  </si>
  <si>
    <t>ИНН/КПП</t>
  </si>
  <si>
    <t>5835001660/583501001</t>
  </si>
  <si>
    <t>Единица измерения: руб.</t>
  </si>
  <si>
    <t>по ОКЕИ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</si>
  <si>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</si>
  <si>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</si>
  <si>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</si>
  <si>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</si>
  <si>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муниципального бюджетного (автономного)</t>
  </si>
  <si>
    <t>I. Сведения о деятельности муниципального автономного образовательного учреждения</t>
  </si>
  <si>
    <t>усвоение учащимися образовательных программ реализуемых в соотвествии с ФГОСами; создание условий для творческого развития самостоятельной, гармонично развитой, творческой личности, способной адаптироваться к изменяющимся условиям социума; формирование общей культуры учащихся на основе усвоения обязательного минимума содержания общеобразовательных программ; достижение учащимися соответсвующего образовательного уровня; воспитание у учащихся гражданственности, патриотизма, трудолюбия, уважение к правам м свободам человека, любви к окружающей природе, семье; подготовка учащихся к сознательной жизни в свободном обществе и духе понимания мира, терпимости, равноправия мужчин и женщин, дружбы между всеми народами, этническими, национальными и религиозными группами.</t>
  </si>
  <si>
    <t>в соотвествиии с лицензией А №231654, гимназия имеет право на ведение образовательной деятельности: дошкольное образование, начальное общее образование, основное общее образование, среднее (полное) общее образование, дополнительное образование по следующим напрвлениям, это художественно-эстетическое, физкультурно-спортивное, научно-техническое, военно-патриотическое, туристко-краеведческое, естественно-научное.</t>
  </si>
  <si>
    <t>1.3. Перечень услуг (работ), осуществляемых на платной основе:</t>
  </si>
  <si>
    <t>центр изучения английского языка; студия развития "Планета 13"; психологический центр "Росток"; центр циркового и эстрадного искусства "ANTRE"; столовая; ФОК; дополнительные образовательные услуги.</t>
  </si>
  <si>
    <t xml:space="preserve">II. Показатели финансового состояния учреждения </t>
  </si>
  <si>
    <t>Наименование показателя</t>
  </si>
  <si>
    <t>Сумма</t>
  </si>
  <si>
    <t>I. Нефинансовые активы, всего:</t>
  </si>
  <si>
    <t>из них:</t>
  </si>
  <si>
    <t>1.1. Общая балансовая стоимость недвижимого муниципального имущества, всего</t>
  </si>
  <si>
    <t>в том числе:</t>
  </si>
  <si>
    <t>1.1.1. Стоимость имущества, закрепленного собственником имущества за муниципальным бюджетным (автономным) учреждением  на праве оперативного управления</t>
  </si>
  <si>
    <t>1.1.2. Стоимость имущества, приобретенного муниципальным бюджетным(автономным)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</si>
  <si>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бюджетным(автономным)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</si>
  <si>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</si>
  <si>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</si>
  <si>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</si>
  <si>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</si>
  <si>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</si>
  <si>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Дебиторская задолженность по доходам, полученным за счет средств бюджета города Пензы</t>
  </si>
  <si>
    <t>2.2. Дебиторская задолженность по выданным авансам, полученным за счет средств бюджета города Пензы,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</si>
  <si>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</si>
  <si>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</si>
  <si>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</si>
  <si>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</si>
  <si>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</si>
  <si>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</si>
  <si>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</si>
  <si>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</si>
  <si>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</si>
  <si>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</si>
  <si>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</si>
  <si>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</si>
  <si>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</si>
  <si>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</si>
  <si>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</si>
  <si>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</si>
  <si>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</si>
  <si>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</si>
  <si>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</si>
  <si>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</si>
  <si>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</si>
  <si>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</si>
  <si>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</si>
  <si>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бюджета города Пензы, всего: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</si>
  <si>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</si>
  <si>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</si>
  <si>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</si>
  <si>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</si>
  <si>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</si>
  <si>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</si>
  <si>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</si>
  <si>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</si>
  <si>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</si>
  <si>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</si>
  <si>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</si>
  <si>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</si>
  <si>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</si>
  <si>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</si>
  <si>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</si>
  <si>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</si>
  <si>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</si>
  <si>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</si>
  <si>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</si>
  <si>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</si>
  <si>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</si>
  <si>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</si>
  <si>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</si>
  <si>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</si>
  <si>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</si>
  <si>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</si>
  <si>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</si>
  <si>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III. Показатели по поступлениям и выплатам учреждения</t>
  </si>
  <si>
    <t>Код дополнительной классификации</t>
  </si>
  <si>
    <t>Код региональной классификации</t>
  </si>
  <si>
    <t>Код по бюджетной классификации операции сектора государственного управления</t>
  </si>
  <si>
    <t>Всего</t>
  </si>
  <si>
    <t>Планируемый остаток средств на начало планируемого года</t>
  </si>
  <si>
    <t>Х</t>
  </si>
  <si>
    <t>Поступления, всего:</t>
  </si>
  <si>
    <t>Субсидии на выполнении муниципального задания</t>
  </si>
  <si>
    <t>Субсидии на иные цели</t>
  </si>
  <si>
    <t>Бюджетные инвестиции</t>
  </si>
  <si>
    <t>Поступления от оказания муниципальным бюджетным (автономным)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</si>
  <si>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 xml:space="preserve">Услуга № 1 доп. Образовательные услуги ( обучение ) </t>
  </si>
  <si>
    <t>Услуга № 2 доп. Образ. Услуги ( организация горячего питания )</t>
  </si>
  <si>
    <t>… </t>
  </si>
  <si>
    <t>Поступления от иной приносящей доход деятельности, всего:</t>
  </si>
  <si>
    <t>Поступления от реализации ценных бумаг</t>
  </si>
  <si>
    <t>Планируемый остаток средств на конец планируемого года</t>
  </si>
  <si>
    <t>Выплаты, всего:</t>
  </si>
  <si>
    <t>Субсидии на выполнение муниципального задания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</si>
  <si>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</si>
  <si>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</si>
  <si>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</si>
  <si>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</si>
  <si>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</si>
  <si>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</si>
  <si>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</si>
  <si>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</si>
  <si>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</si>
  <si>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</si>
  <si>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</si>
  <si>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Социальное обеспечение, всего</t>
  </si>
  <si>
    <t>Пособия по социальной помощи населению</t>
  </si>
  <si>
    <t>Прочие расходы</t>
  </si>
  <si>
    <t xml:space="preserve">Поступление нефинансовых активов, всего </t>
  </si>
  <si>
    <t>Увеличение стоимости основных средств</t>
  </si>
  <si>
    <t>Увеличение стоимости материальных запасов</t>
  </si>
  <si>
    <t>05.01.622</t>
  </si>
  <si>
    <t>04.02.000</t>
  </si>
  <si>
    <t>Пенсии, пособия, выплачиваемые организациями сектора государственного управления</t>
  </si>
  <si>
    <t>Аренда</t>
  </si>
  <si>
    <t>04.04.000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</si>
  <si>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</si>
  <si>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</si>
  <si>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</si>
  <si>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Справочно:</t>
  </si>
  <si>
    <t>Объем публичных обязательств, всего</t>
  </si>
  <si>
    <t>Руководитель муниципального бюджетного</t>
  </si>
  <si>
    <t>(автономного) учреждения (подразделения)</t>
  </si>
  <si>
    <t xml:space="preserve">(уполномоченное лицо)                                                                                                               Е.Ю.Тымченко </t>
  </si>
  <si>
    <t>Главный бухгалтер муниципального бюджетного</t>
  </si>
  <si>
    <t>Исполнитель</t>
  </si>
  <si>
    <t>(автономного) учреждения (подразделения)                                                                                А.Г.Туишева</t>
  </si>
  <si>
    <t>Управление образования города Пензы</t>
  </si>
  <si>
    <t>440062, г. Пенза, проспект Строителей, 52а</t>
  </si>
  <si>
    <t>аренда</t>
  </si>
  <si>
    <t>Субсидии на иные цели ,связанные с погашением кредиторской задолженности по муниципальным целевым программам</t>
  </si>
  <si>
    <t>1.1. Цели деятельности муниципального автономного образовательного учреждения:</t>
  </si>
  <si>
    <t>1.2. Виды деятельности муниципального автономного образовательного учреждения:</t>
  </si>
  <si>
    <t>тел.959783</t>
  </si>
  <si>
    <t>Субсидии бюджетным учреждениям на иные цели</t>
  </si>
  <si>
    <t>Пособия, компенсации и иные социальные выплаты гражданам, кроме публичных нормативных обязательств</t>
  </si>
  <si>
    <t>столовая</t>
  </si>
  <si>
    <t>хозрасчет</t>
  </si>
  <si>
    <t>05.01.621</t>
  </si>
  <si>
    <t>Создание условий для предоставления общедоступного и бесплатного образования</t>
  </si>
  <si>
    <t>Субвенция на исполнение отдельных государственных полномочий в сфере образования по финансированию муниципальных  дошкольных образовательных организаций и муниципальных общеобразовательных организаций .</t>
  </si>
  <si>
    <t>05.10.621</t>
  </si>
  <si>
    <t>Обеспечение обучающихся 1-11 классов горячим питанием</t>
  </si>
  <si>
    <t>Организация питания детей в оздоровительных лагерях с дневным пребыванием детей в каникулярное время</t>
  </si>
  <si>
    <t>15</t>
  </si>
  <si>
    <t>01</t>
  </si>
  <si>
    <t>января</t>
  </si>
  <si>
    <t>01.01.2015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</si>
</sst>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Calibri"/>
      <family val="2"/>
    </font>
    <font>
      <b/>
      <i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b/>
      <i/>
      <sz val="10"/>
      <name val="Arial"/>
      <family val="2"/>
    </font>
    <font>
      <b/>
      <sz val="10"/>
      <color indexed="8"/>
      <name val="Times New Roman"/>
      <family val="1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49" fontId="3" fillId="0" borderId="0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6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 wrapText="1" indent="2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 wrapText="1" indent="4"/>
    </xf>
    <xf numFmtId="0" fontId="3" fillId="0" borderId="11" xfId="0" applyFont="1" applyBorder="1" applyAlignment="1">
      <alignment horizontal="left" wrapText="1" indent="3"/>
    </xf>
    <xf numFmtId="0" fontId="3" fillId="0" borderId="11" xfId="0" applyFont="1" applyBorder="1" applyAlignment="1">
      <alignment horizontal="left" wrapText="1"/>
    </xf>
    <xf numFmtId="0" fontId="9" fillId="0" borderId="13" xfId="52" applyFont="1" applyBorder="1" applyAlignment="1">
      <alignment horizontal="center" vertical="top" wrapText="1"/>
      <protection/>
    </xf>
    <xf numFmtId="0" fontId="10" fillId="0" borderId="14" xfId="52" applyFont="1" applyBorder="1" applyAlignment="1">
      <alignment horizontal="center" vertical="top" wrapText="1"/>
      <protection/>
    </xf>
    <xf numFmtId="0" fontId="9" fillId="0" borderId="15" xfId="52" applyFont="1" applyBorder="1" applyAlignment="1">
      <alignment horizontal="center" vertical="top" wrapText="1"/>
      <protection/>
    </xf>
    <xf numFmtId="0" fontId="9" fillId="0" borderId="16" xfId="52" applyFont="1" applyBorder="1" applyAlignment="1">
      <alignment vertical="top" wrapText="1"/>
      <protection/>
    </xf>
    <xf numFmtId="0" fontId="9" fillId="0" borderId="17" xfId="52" applyFont="1" applyBorder="1" applyAlignment="1">
      <alignment horizontal="center" vertical="top" wrapText="1"/>
      <protection/>
    </xf>
    <xf numFmtId="0" fontId="9" fillId="0" borderId="16" xfId="52" applyFont="1" applyBorder="1" applyAlignment="1">
      <alignment wrapText="1"/>
      <protection/>
    </xf>
    <xf numFmtId="0" fontId="11" fillId="0" borderId="16" xfId="52" applyFont="1" applyBorder="1" applyAlignment="1">
      <alignment vertical="top" wrapText="1"/>
      <protection/>
    </xf>
    <xf numFmtId="0" fontId="12" fillId="33" borderId="16" xfId="52" applyFont="1" applyFill="1" applyBorder="1" applyAlignment="1">
      <alignment wrapText="1"/>
      <protection/>
    </xf>
    <xf numFmtId="0" fontId="13" fillId="33" borderId="17" xfId="52" applyFont="1" applyFill="1" applyBorder="1" applyAlignment="1">
      <alignment horizontal="center" vertical="top" wrapText="1"/>
      <protection/>
    </xf>
    <xf numFmtId="0" fontId="9" fillId="0" borderId="17" xfId="52" applyFont="1" applyBorder="1" applyAlignment="1">
      <alignment horizontal="center" wrapText="1"/>
      <protection/>
    </xf>
    <xf numFmtId="0" fontId="9" fillId="0" borderId="17" xfId="52" applyFont="1" applyBorder="1" applyAlignment="1">
      <alignment vertical="top" wrapText="1"/>
      <protection/>
    </xf>
    <xf numFmtId="0" fontId="11" fillId="0" borderId="16" xfId="52" applyFont="1" applyBorder="1" applyAlignment="1">
      <alignment vertical="top"/>
      <protection/>
    </xf>
    <xf numFmtId="0" fontId="12" fillId="33" borderId="16" xfId="52" applyFont="1" applyFill="1" applyBorder="1" applyAlignment="1">
      <alignment vertical="top" wrapText="1"/>
      <protection/>
    </xf>
    <xf numFmtId="0" fontId="13" fillId="33" borderId="17" xfId="52" applyFont="1" applyFill="1" applyBorder="1" applyAlignment="1">
      <alignment horizontal="center" wrapText="1"/>
      <protection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37" fillId="0" borderId="18" xfId="52" applyFont="1" applyBorder="1" applyAlignment="1">
      <alignment vertical="top" wrapText="1"/>
      <protection/>
    </xf>
    <xf numFmtId="0" fontId="54" fillId="0" borderId="19" xfId="52" applyFont="1" applyBorder="1" applyAlignment="1">
      <alignment vertical="top" wrapText="1"/>
      <protection/>
    </xf>
    <xf numFmtId="0" fontId="37" fillId="0" borderId="18" xfId="52" applyFont="1" applyBorder="1">
      <alignment/>
      <protection/>
    </xf>
    <xf numFmtId="0" fontId="37" fillId="0" borderId="18" xfId="52" applyFont="1" applyBorder="1" applyAlignment="1">
      <alignment wrapText="1"/>
      <protection/>
    </xf>
    <xf numFmtId="0" fontId="55" fillId="0" borderId="18" xfId="52" applyFont="1" applyBorder="1" applyAlignment="1">
      <alignment horizontal="center" wrapText="1"/>
      <protection/>
    </xf>
    <xf numFmtId="0" fontId="55" fillId="0" borderId="18" xfId="52" applyFont="1" applyBorder="1" applyAlignment="1">
      <alignment vertical="top" wrapText="1"/>
      <protection/>
    </xf>
    <xf numFmtId="0" fontId="54" fillId="0" borderId="19" xfId="52" applyFont="1" applyBorder="1" applyAlignment="1">
      <alignment vertical="top"/>
      <protection/>
    </xf>
    <xf numFmtId="0" fontId="56" fillId="0" borderId="19" xfId="52" applyFont="1" applyBorder="1" applyAlignment="1">
      <alignment vertical="top" wrapText="1"/>
      <protection/>
    </xf>
    <xf numFmtId="0" fontId="57" fillId="0" borderId="18" xfId="52" applyFont="1" applyBorder="1" applyAlignment="1">
      <alignment horizontal="center" vertical="top" wrapText="1"/>
      <protection/>
    </xf>
    <xf numFmtId="0" fontId="54" fillId="0" borderId="20" xfId="52" applyFont="1" applyBorder="1" applyAlignment="1">
      <alignment vertical="top" wrapText="1"/>
      <protection/>
    </xf>
    <xf numFmtId="0" fontId="37" fillId="0" borderId="21" xfId="52" applyFont="1" applyBorder="1" applyAlignment="1">
      <alignment vertical="top" wrapText="1"/>
      <protection/>
    </xf>
    <xf numFmtId="0" fontId="55" fillId="0" borderId="21" xfId="52" applyFont="1" applyBorder="1" applyAlignment="1">
      <alignment horizontal="center" vertical="top" wrapText="1"/>
      <protection/>
    </xf>
    <xf numFmtId="0" fontId="58" fillId="34" borderId="19" xfId="52" applyFont="1" applyFill="1" applyBorder="1" applyAlignment="1">
      <alignment vertical="top" wrapText="1"/>
      <protection/>
    </xf>
    <xf numFmtId="0" fontId="58" fillId="34" borderId="18" xfId="52" applyFont="1" applyFill="1" applyBorder="1" applyAlignment="1">
      <alignment horizontal="center" vertical="top" wrapText="1"/>
      <protection/>
    </xf>
    <xf numFmtId="0" fontId="59" fillId="34" borderId="18" xfId="52" applyFont="1" applyFill="1" applyBorder="1" applyAlignment="1">
      <alignment vertical="top" wrapText="1"/>
      <protection/>
    </xf>
    <xf numFmtId="0" fontId="15" fillId="33" borderId="16" xfId="52" applyFont="1" applyFill="1" applyBorder="1" applyAlignment="1">
      <alignment vertical="top" wrapText="1"/>
      <protection/>
    </xf>
    <xf numFmtId="0" fontId="15" fillId="33" borderId="17" xfId="52" applyFont="1" applyFill="1" applyBorder="1" applyAlignment="1">
      <alignment horizontal="center" vertical="top" wrapText="1"/>
      <protection/>
    </xf>
    <xf numFmtId="0" fontId="16" fillId="33" borderId="17" xfId="52" applyFont="1" applyFill="1" applyBorder="1" applyAlignment="1">
      <alignment vertical="top" wrapText="1"/>
      <protection/>
    </xf>
    <xf numFmtId="43" fontId="1" fillId="0" borderId="22" xfId="59" applyFont="1" applyBorder="1" applyAlignment="1">
      <alignment horizontal="center" vertical="top" wrapText="1"/>
    </xf>
    <xf numFmtId="43" fontId="1" fillId="0" borderId="23" xfId="59" applyFont="1" applyBorder="1" applyAlignment="1">
      <alignment horizontal="center" vertical="top" wrapText="1"/>
    </xf>
    <xf numFmtId="43" fontId="1" fillId="0" borderId="24" xfId="59" applyFont="1" applyBorder="1" applyAlignment="1">
      <alignment horizontal="center" vertical="top" wrapText="1"/>
    </xf>
    <xf numFmtId="0" fontId="16" fillId="0" borderId="17" xfId="52" applyFont="1" applyBorder="1" applyAlignment="1">
      <alignment vertical="top" wrapText="1"/>
      <protection/>
    </xf>
    <xf numFmtId="0" fontId="15" fillId="0" borderId="17" xfId="52" applyFont="1" applyBorder="1" applyAlignment="1">
      <alignment vertical="top" wrapText="1"/>
      <protection/>
    </xf>
    <xf numFmtId="0" fontId="15" fillId="33" borderId="17" xfId="52" applyFont="1" applyFill="1" applyBorder="1" applyAlignment="1">
      <alignment vertical="top" wrapText="1"/>
      <protection/>
    </xf>
    <xf numFmtId="0" fontId="16" fillId="0" borderId="17" xfId="52" applyFont="1" applyBorder="1" applyAlignment="1">
      <alignment vertical="top"/>
      <protection/>
    </xf>
    <xf numFmtId="0" fontId="16" fillId="33" borderId="17" xfId="52" applyFont="1" applyFill="1" applyBorder="1" applyAlignment="1">
      <alignment vertical="top"/>
      <protection/>
    </xf>
    <xf numFmtId="0" fontId="15" fillId="0" borderId="17" xfId="52" applyFont="1" applyBorder="1" applyAlignment="1">
      <alignment vertical="top"/>
      <protection/>
    </xf>
    <xf numFmtId="0" fontId="17" fillId="0" borderId="17" xfId="52" applyFont="1" applyBorder="1" applyAlignment="1">
      <alignment vertical="top"/>
      <protection/>
    </xf>
    <xf numFmtId="0" fontId="58" fillId="34" borderId="18" xfId="52" applyFont="1" applyFill="1" applyBorder="1" applyAlignment="1">
      <alignment vertical="top" wrapText="1"/>
      <protection/>
    </xf>
    <xf numFmtId="0" fontId="59" fillId="0" borderId="18" xfId="52" applyFont="1" applyBorder="1" applyAlignment="1">
      <alignment vertical="top"/>
      <protection/>
    </xf>
    <xf numFmtId="0" fontId="59" fillId="0" borderId="18" xfId="52" applyFont="1" applyBorder="1" applyAlignment="1">
      <alignment vertical="top" wrapText="1"/>
      <protection/>
    </xf>
    <xf numFmtId="43" fontId="18" fillId="34" borderId="23" xfId="59" applyFont="1" applyFill="1" applyBorder="1" applyAlignment="1">
      <alignment horizontal="center" vertical="top" wrapText="1"/>
    </xf>
    <xf numFmtId="43" fontId="18" fillId="33" borderId="22" xfId="59" applyFont="1" applyFill="1" applyBorder="1" applyAlignment="1">
      <alignment horizontal="center" vertical="top" wrapText="1"/>
    </xf>
    <xf numFmtId="0" fontId="19" fillId="0" borderId="16" xfId="52" applyFont="1" applyBorder="1" applyAlignment="1">
      <alignment vertical="top" wrapText="1"/>
      <protection/>
    </xf>
    <xf numFmtId="43" fontId="0" fillId="0" borderId="0" xfId="0" applyNumberFormat="1" applyAlignment="1">
      <alignment/>
    </xf>
    <xf numFmtId="0" fontId="7" fillId="0" borderId="0" xfId="52" applyFont="1" applyBorder="1" applyAlignment="1">
      <alignment vertical="top" wrapText="1"/>
      <protection/>
    </xf>
    <xf numFmtId="43" fontId="20" fillId="0" borderId="22" xfId="59" applyFont="1" applyBorder="1" applyAlignment="1">
      <alignment horizontal="center" vertical="top" wrapText="1"/>
    </xf>
    <xf numFmtId="43" fontId="18" fillId="35" borderId="22" xfId="59" applyFont="1" applyFill="1" applyBorder="1" applyAlignment="1">
      <alignment horizontal="center" vertical="top" wrapText="1"/>
    </xf>
    <xf numFmtId="43" fontId="1" fillId="35" borderId="22" xfId="59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49" fontId="3" fillId="0" borderId="17" xfId="0" applyNumberFormat="1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26" xfId="0" applyNumberFormat="1" applyFont="1" applyBorder="1" applyAlignment="1">
      <alignment horizontal="left"/>
    </xf>
    <xf numFmtId="49" fontId="3" fillId="0" borderId="26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49" fontId="3" fillId="0" borderId="26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49" fontId="5" fillId="0" borderId="26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3" fillId="0" borderId="27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center" vertical="top"/>
    </xf>
    <xf numFmtId="2" fontId="3" fillId="0" borderId="17" xfId="0" applyNumberFormat="1" applyFont="1" applyBorder="1" applyAlignment="1">
      <alignment horizontal="center" vertical="top"/>
    </xf>
    <xf numFmtId="0" fontId="3" fillId="0" borderId="28" xfId="0" applyFont="1" applyBorder="1" applyAlignment="1">
      <alignment horizontal="left" vertical="top" wrapText="1" indent="2"/>
    </xf>
    <xf numFmtId="0" fontId="3" fillId="0" borderId="29" xfId="0" applyFont="1" applyBorder="1" applyAlignment="1">
      <alignment horizontal="center" vertical="top"/>
    </xf>
    <xf numFmtId="0" fontId="6" fillId="0" borderId="27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top"/>
    </xf>
    <xf numFmtId="0" fontId="3" fillId="0" borderId="28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8" fillId="0" borderId="0" xfId="52" applyFont="1" applyBorder="1" applyAlignment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45"/>
  <sheetViews>
    <sheetView zoomScalePageLayoutView="0" workbookViewId="0" topLeftCell="A43">
      <selection activeCell="CO21" sqref="CO21:DD21"/>
    </sheetView>
  </sheetViews>
  <sheetFormatPr defaultColWidth="0.875" defaultRowHeight="12.75"/>
  <cols>
    <col min="1" max="16384" width="0.875" style="1" customWidth="1"/>
  </cols>
  <sheetData>
    <row r="1" s="2" customFormat="1" ht="11.25" customHeight="1">
      <c r="BS1" s="2" t="s">
        <v>0</v>
      </c>
    </row>
    <row r="2" s="2" customFormat="1" ht="11.25" customHeight="1">
      <c r="BS2" s="3" t="s">
        <v>1</v>
      </c>
    </row>
    <row r="3" s="2" customFormat="1" ht="11.25" customHeight="1">
      <c r="BS3" s="2" t="s">
        <v>2</v>
      </c>
    </row>
    <row r="4" s="2" customFormat="1" ht="11.25" customHeight="1">
      <c r="BS4" s="3" t="s">
        <v>3</v>
      </c>
    </row>
    <row r="5" s="2" customFormat="1" ht="11.25" customHeight="1">
      <c r="BS5" s="3" t="s">
        <v>4</v>
      </c>
    </row>
    <row r="6" s="2" customFormat="1" ht="11.25" customHeight="1">
      <c r="BS6" s="3" t="s">
        <v>5</v>
      </c>
    </row>
    <row r="7" ht="15">
      <c r="N7" s="2"/>
    </row>
    <row r="8" spans="57:108" ht="15">
      <c r="BE8" s="114" t="s">
        <v>6</v>
      </c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</row>
    <row r="9" spans="57:108" ht="15"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</row>
    <row r="10" spans="57:108" s="2" customFormat="1" ht="12" customHeight="1">
      <c r="BE10" s="116" t="s">
        <v>7</v>
      </c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</row>
    <row r="11" spans="57:108" ht="15"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</row>
    <row r="12" spans="57:108" s="2" customFormat="1" ht="12">
      <c r="BE12" s="118" t="s">
        <v>8</v>
      </c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 t="s">
        <v>9</v>
      </c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</row>
    <row r="13" spans="65:99" ht="15">
      <c r="BM13" s="4" t="s">
        <v>10</v>
      </c>
      <c r="BN13" s="109"/>
      <c r="BO13" s="109"/>
      <c r="BP13" s="109"/>
      <c r="BQ13" s="109"/>
      <c r="BR13" s="1" t="s">
        <v>10</v>
      </c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10">
        <v>20</v>
      </c>
      <c r="CN13" s="110"/>
      <c r="CO13" s="110"/>
      <c r="CP13" s="110"/>
      <c r="CQ13" s="111"/>
      <c r="CR13" s="111"/>
      <c r="CS13" s="111"/>
      <c r="CT13" s="111"/>
      <c r="CU13" s="1" t="s">
        <v>11</v>
      </c>
    </row>
    <row r="14" ht="15">
      <c r="CY14" s="5"/>
    </row>
    <row r="15" spans="1:108" ht="16.5">
      <c r="A15" s="112" t="s">
        <v>12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</row>
    <row r="16" spans="36:58" s="6" customFormat="1" ht="16.5">
      <c r="AJ16" s="7"/>
      <c r="AM16" s="7"/>
      <c r="AV16" s="8"/>
      <c r="AW16" s="8"/>
      <c r="AX16" s="8"/>
      <c r="BA16" s="8" t="s">
        <v>13</v>
      </c>
      <c r="BB16" s="113" t="s">
        <v>176</v>
      </c>
      <c r="BC16" s="113"/>
      <c r="BD16" s="113"/>
      <c r="BE16" s="113"/>
      <c r="BF16" s="6" t="s">
        <v>14</v>
      </c>
    </row>
    <row r="18" spans="93:108" ht="15">
      <c r="CO18" s="105" t="s">
        <v>15</v>
      </c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</row>
    <row r="19" spans="91:108" ht="15" customHeight="1">
      <c r="CM19" s="4" t="s">
        <v>16</v>
      </c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CZ19" s="104"/>
      <c r="DA19" s="104"/>
      <c r="DB19" s="104"/>
      <c r="DC19" s="104"/>
      <c r="DD19" s="104"/>
    </row>
    <row r="20" spans="36:108" ht="15" customHeight="1">
      <c r="AJ20" s="9"/>
      <c r="AK20" s="10" t="s">
        <v>10</v>
      </c>
      <c r="AL20" s="106" t="s">
        <v>177</v>
      </c>
      <c r="AM20" s="106"/>
      <c r="AN20" s="106"/>
      <c r="AO20" s="106"/>
      <c r="AP20" s="9" t="s">
        <v>10</v>
      </c>
      <c r="AQ20" s="9"/>
      <c r="AR20" s="9"/>
      <c r="AS20" s="106" t="s">
        <v>178</v>
      </c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7">
        <v>20</v>
      </c>
      <c r="BL20" s="107"/>
      <c r="BM20" s="107"/>
      <c r="BN20" s="107"/>
      <c r="BO20" s="108" t="s">
        <v>176</v>
      </c>
      <c r="BP20" s="108"/>
      <c r="BQ20" s="108"/>
      <c r="BR20" s="108"/>
      <c r="BS20" s="9" t="s">
        <v>11</v>
      </c>
      <c r="BT20" s="9"/>
      <c r="BU20" s="9"/>
      <c r="BY20" s="12"/>
      <c r="CM20" s="4" t="s">
        <v>17</v>
      </c>
      <c r="CO20" s="104" t="s">
        <v>179</v>
      </c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</row>
    <row r="21" spans="77:108" ht="15" customHeight="1">
      <c r="BY21" s="12"/>
      <c r="BZ21" s="12"/>
      <c r="CM21" s="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</row>
    <row r="22" spans="77:108" ht="15" customHeight="1">
      <c r="BY22" s="12"/>
      <c r="BZ22" s="12"/>
      <c r="CM22" s="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</row>
    <row r="23" spans="1:108" ht="15" customHeight="1">
      <c r="A23" s="13" t="s">
        <v>18</v>
      </c>
      <c r="AH23" s="103" t="s">
        <v>19</v>
      </c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5"/>
      <c r="BY23" s="12"/>
      <c r="CM23" s="4" t="s">
        <v>20</v>
      </c>
      <c r="CO23" s="104" t="s">
        <v>21</v>
      </c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</row>
    <row r="24" spans="1:108" ht="15" customHeight="1">
      <c r="A24" s="13" t="s">
        <v>22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1"/>
      <c r="V24" s="17"/>
      <c r="W24" s="17"/>
      <c r="X24" s="17"/>
      <c r="Y24" s="17"/>
      <c r="Z24" s="18"/>
      <c r="AA24" s="18"/>
      <c r="AB24" s="18"/>
      <c r="AC24" s="16"/>
      <c r="AD24" s="16"/>
      <c r="AE24" s="16"/>
      <c r="AF24" s="16"/>
      <c r="AG24" s="16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5"/>
      <c r="BY24" s="12"/>
      <c r="BZ24" s="12"/>
      <c r="CM24" s="19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</row>
    <row r="25" spans="1:108" ht="27" customHeight="1">
      <c r="A25" s="13" t="s">
        <v>23</v>
      </c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5"/>
      <c r="BY25" s="12"/>
      <c r="BZ25" s="12"/>
      <c r="CM25" s="19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</row>
    <row r="26" spans="44:108" ht="21" customHeight="1"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Y26" s="12"/>
      <c r="BZ26" s="12"/>
      <c r="CM26" s="4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</row>
    <row r="27" spans="1:108" s="20" customFormat="1" ht="21" customHeight="1">
      <c r="A27" s="20" t="s">
        <v>24</v>
      </c>
      <c r="AH27" s="101" t="s">
        <v>25</v>
      </c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22"/>
      <c r="CM27" s="23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</row>
    <row r="28" spans="1:108" s="20" customFormat="1" ht="21" customHeight="1">
      <c r="A28" s="24" t="s">
        <v>26</v>
      </c>
      <c r="CM28" s="25" t="s">
        <v>27</v>
      </c>
      <c r="CO28" s="102" t="s">
        <v>28</v>
      </c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</row>
    <row r="29" spans="1:108" s="20" customFormat="1" ht="15">
      <c r="A29" s="24"/>
      <c r="BX29" s="24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</row>
    <row r="30" spans="1:109" ht="13.5" customHeight="1">
      <c r="A30" s="13" t="s">
        <v>29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7"/>
      <c r="AN30" s="27"/>
      <c r="AO30" s="27"/>
      <c r="AP30" s="27"/>
      <c r="AQ30" s="27"/>
      <c r="AR30" s="27"/>
      <c r="AS30" s="27"/>
      <c r="AT30" s="103" t="s">
        <v>159</v>
      </c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</row>
    <row r="31" spans="1:109" ht="15">
      <c r="A31" s="13" t="s">
        <v>30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7"/>
      <c r="AN31" s="27"/>
      <c r="AO31" s="27"/>
      <c r="AP31" s="27"/>
      <c r="AQ31" s="27"/>
      <c r="AR31" s="27"/>
      <c r="AS31" s="27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3"/>
      <c r="CC31" s="103"/>
      <c r="CD31" s="103"/>
      <c r="CE31" s="103"/>
      <c r="CF31" s="103"/>
      <c r="CG31" s="103"/>
      <c r="CH31" s="103"/>
      <c r="CI31" s="103"/>
      <c r="CJ31" s="103"/>
      <c r="CK31" s="103"/>
      <c r="CL31" s="103"/>
      <c r="CM31" s="103"/>
      <c r="CN31" s="103"/>
      <c r="CO31" s="103"/>
      <c r="CP31" s="103"/>
      <c r="CQ31" s="103"/>
      <c r="CR31" s="103"/>
      <c r="CS31" s="103"/>
      <c r="CT31" s="103"/>
      <c r="CU31" s="103"/>
      <c r="CV31" s="103"/>
      <c r="CW31" s="103"/>
      <c r="CX31" s="103"/>
      <c r="CY31" s="103"/>
      <c r="CZ31" s="103"/>
      <c r="DA31" s="103"/>
      <c r="DB31" s="103"/>
      <c r="DC31" s="103"/>
      <c r="DD31" s="103"/>
      <c r="DE31" s="103"/>
    </row>
    <row r="32" spans="1:108" ht="15">
      <c r="A32" s="13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8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</row>
    <row r="33" spans="1:109" ht="13.5" customHeight="1">
      <c r="A33" s="13" t="s">
        <v>31</v>
      </c>
      <c r="AM33" s="15"/>
      <c r="AN33" s="15"/>
      <c r="AO33" s="15"/>
      <c r="AP33" s="15"/>
      <c r="AQ33" s="15"/>
      <c r="AR33" s="15"/>
      <c r="AS33" s="15"/>
      <c r="AT33" s="103" t="s">
        <v>160</v>
      </c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3"/>
      <c r="DD33" s="103"/>
      <c r="DE33" s="103"/>
    </row>
    <row r="34" spans="1:109" ht="15">
      <c r="A34" s="13" t="s">
        <v>32</v>
      </c>
      <c r="AM34" s="15"/>
      <c r="AN34" s="15"/>
      <c r="AO34" s="15"/>
      <c r="AP34" s="15"/>
      <c r="AQ34" s="15"/>
      <c r="AR34" s="15"/>
      <c r="AS34" s="15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3"/>
      <c r="CQ34" s="103"/>
      <c r="CR34" s="103"/>
      <c r="CS34" s="103"/>
      <c r="CT34" s="103"/>
      <c r="CU34" s="103"/>
      <c r="CV34" s="103"/>
      <c r="CW34" s="103"/>
      <c r="CX34" s="103"/>
      <c r="CY34" s="103"/>
      <c r="CZ34" s="103"/>
      <c r="DA34" s="103"/>
      <c r="DB34" s="103"/>
      <c r="DC34" s="103"/>
      <c r="DD34" s="103"/>
      <c r="DE34" s="103"/>
    </row>
    <row r="35" spans="1:109" ht="15">
      <c r="A35" s="13" t="s">
        <v>23</v>
      </c>
      <c r="AM35" s="15"/>
      <c r="AN35" s="15"/>
      <c r="AO35" s="15"/>
      <c r="AP35" s="15"/>
      <c r="AQ35" s="15"/>
      <c r="AR35" s="15"/>
      <c r="AS35" s="15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3"/>
      <c r="CK35" s="103"/>
      <c r="CL35" s="103"/>
      <c r="CM35" s="103"/>
      <c r="CN35" s="103"/>
      <c r="CO35" s="103"/>
      <c r="CP35" s="103"/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  <c r="DC35" s="103"/>
      <c r="DD35" s="103"/>
      <c r="DE35" s="103"/>
    </row>
    <row r="36" ht="15" customHeight="1"/>
    <row r="37" spans="1:108" s="9" customFormat="1" ht="22.5" customHeight="1">
      <c r="A37" s="95" t="s">
        <v>33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5"/>
    </row>
    <row r="38" spans="1:108" s="9" customFormat="1" ht="19.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</row>
    <row r="39" spans="1:108" ht="15" customHeight="1">
      <c r="A39" s="99" t="s">
        <v>163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99"/>
    </row>
    <row r="40" spans="1:108" ht="141.75" customHeight="1">
      <c r="A40" s="96" t="s">
        <v>34</v>
      </c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6"/>
    </row>
    <row r="41" spans="1:108" ht="12.75" customHeight="1">
      <c r="A41" s="99" t="s">
        <v>164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99"/>
      <c r="BY41" s="99"/>
      <c r="BZ41" s="99"/>
      <c r="CA41" s="99"/>
      <c r="CB41" s="99"/>
      <c r="CC41" s="99"/>
      <c r="CD41" s="99"/>
      <c r="CE41" s="99"/>
      <c r="CF41" s="99"/>
      <c r="CG41" s="99"/>
      <c r="CH41" s="99"/>
      <c r="CI41" s="99"/>
      <c r="CJ41" s="99"/>
      <c r="CK41" s="99"/>
      <c r="CL41" s="99"/>
      <c r="CM41" s="99"/>
      <c r="CN41" s="99"/>
      <c r="CO41" s="99"/>
      <c r="CP41" s="99"/>
      <c r="CQ41" s="99"/>
      <c r="CR41" s="99"/>
      <c r="CS41" s="99"/>
      <c r="CT41" s="99"/>
      <c r="CU41" s="99"/>
      <c r="CV41" s="99"/>
      <c r="CW41" s="99"/>
      <c r="CX41" s="99"/>
      <c r="CY41" s="99"/>
      <c r="CZ41" s="99"/>
      <c r="DA41" s="99"/>
      <c r="DB41" s="99"/>
      <c r="DC41" s="99"/>
      <c r="DD41" s="99"/>
    </row>
    <row r="42" spans="1:108" ht="83.25" customHeight="1">
      <c r="A42" s="97" t="s">
        <v>35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</row>
    <row r="43" spans="1:108" ht="15">
      <c r="A43" s="31" t="s">
        <v>36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</row>
    <row r="44" spans="1:108" ht="83.25" customHeight="1">
      <c r="A44" s="97" t="s">
        <v>37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</row>
    <row r="45" spans="1:108" ht="15" customHeight="1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  <c r="BP45" s="98"/>
      <c r="BQ45" s="98"/>
      <c r="BR45" s="98"/>
      <c r="BS45" s="98"/>
      <c r="BT45" s="98"/>
      <c r="BU45" s="98"/>
      <c r="BV45" s="98"/>
      <c r="BW45" s="98"/>
      <c r="BX45" s="98"/>
      <c r="BY45" s="98"/>
      <c r="BZ45" s="98"/>
      <c r="CA45" s="98"/>
      <c r="CB45" s="98"/>
      <c r="CC45" s="98"/>
      <c r="CD45" s="98"/>
      <c r="CE45" s="98"/>
      <c r="CF45" s="98"/>
      <c r="CG45" s="98"/>
      <c r="CH45" s="98"/>
      <c r="CI45" s="98"/>
      <c r="CJ45" s="98"/>
      <c r="CK45" s="98"/>
      <c r="CL45" s="98"/>
      <c r="CM45" s="98"/>
      <c r="CN45" s="98"/>
      <c r="CO45" s="98"/>
      <c r="CP45" s="98"/>
      <c r="CQ45" s="98"/>
      <c r="CR45" s="98"/>
      <c r="CS45" s="98"/>
      <c r="CT45" s="98"/>
      <c r="CU45" s="98"/>
      <c r="CV45" s="98"/>
      <c r="CW45" s="98"/>
      <c r="CX45" s="98"/>
      <c r="CY45" s="98"/>
      <c r="CZ45" s="98"/>
      <c r="DA45" s="98"/>
      <c r="DB45" s="98"/>
      <c r="DC45" s="98"/>
      <c r="DD45" s="98"/>
    </row>
  </sheetData>
  <sheetProtection/>
  <mergeCells count="39">
    <mergeCell ref="BE8:DD8"/>
    <mergeCell ref="BE9:DD9"/>
    <mergeCell ref="BE10:DD10"/>
    <mergeCell ref="BE11:BX11"/>
    <mergeCell ref="BY11:DD11"/>
    <mergeCell ref="BE12:BX12"/>
    <mergeCell ref="BY12:DD12"/>
    <mergeCell ref="BN13:BQ13"/>
    <mergeCell ref="BU13:CL13"/>
    <mergeCell ref="CM13:CP13"/>
    <mergeCell ref="CQ13:CT13"/>
    <mergeCell ref="A15:DD15"/>
    <mergeCell ref="BB16:BE16"/>
    <mergeCell ref="CO18:DD18"/>
    <mergeCell ref="CO19:DD19"/>
    <mergeCell ref="AL20:AO20"/>
    <mergeCell ref="AS20:BJ20"/>
    <mergeCell ref="BK20:BN20"/>
    <mergeCell ref="BO20:BR20"/>
    <mergeCell ref="CO20:DD20"/>
    <mergeCell ref="CO21:DD21"/>
    <mergeCell ref="CO22:DD22"/>
    <mergeCell ref="AH23:BV25"/>
    <mergeCell ref="CO23:DD23"/>
    <mergeCell ref="CO24:DD24"/>
    <mergeCell ref="CO25:DD25"/>
    <mergeCell ref="CO26:DD26"/>
    <mergeCell ref="AH27:BV27"/>
    <mergeCell ref="CO27:DD27"/>
    <mergeCell ref="CO28:DD28"/>
    <mergeCell ref="AT30:DE31"/>
    <mergeCell ref="AT33:DE35"/>
    <mergeCell ref="A37:DD37"/>
    <mergeCell ref="A40:DD40"/>
    <mergeCell ref="A42:DD42"/>
    <mergeCell ref="A44:DD44"/>
    <mergeCell ref="A45:DD45"/>
    <mergeCell ref="A39:DD39"/>
    <mergeCell ref="A41:DD41"/>
  </mergeCells>
  <printOptions/>
  <pageMargins left="0.7874015748031497" right="0" top="0" bottom="0" header="0" footer="0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zoomScalePageLayoutView="0" workbookViewId="0" topLeftCell="A1">
      <selection activeCell="B62" sqref="B62:BT62"/>
    </sheetView>
  </sheetViews>
  <sheetFormatPr defaultColWidth="0.875" defaultRowHeight="12.75"/>
  <cols>
    <col min="1" max="114" width="0.875" style="1" customWidth="1"/>
    <col min="115" max="115" width="9.00390625" style="1" bestFit="1" customWidth="1"/>
    <col min="116" max="16384" width="0.875" style="1" customWidth="1"/>
  </cols>
  <sheetData>
    <row r="1" ht="3" customHeight="1"/>
    <row r="2" spans="1:108" ht="30" customHeight="1">
      <c r="A2" s="128" t="s">
        <v>38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</row>
    <row r="3" ht="7.5" customHeight="1"/>
    <row r="4" spans="1:108" ht="15">
      <c r="A4" s="129" t="s">
        <v>39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 t="s">
        <v>40</v>
      </c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</row>
    <row r="5" spans="1:108" s="9" customFormat="1" ht="15" customHeight="1">
      <c r="A5" s="32"/>
      <c r="B5" s="124" t="s">
        <v>41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30">
        <f>BU7</f>
        <v>87029964.25</v>
      </c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0"/>
      <c r="DB5" s="130"/>
      <c r="DC5" s="130"/>
      <c r="DD5" s="130"/>
    </row>
    <row r="6" spans="1:108" ht="13.5" customHeight="1">
      <c r="A6" s="33"/>
      <c r="B6" s="126" t="s">
        <v>42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</row>
    <row r="7" spans="1:108" ht="30" customHeight="1">
      <c r="A7" s="34"/>
      <c r="B7" s="119" t="s">
        <v>43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23">
        <v>87029964.25</v>
      </c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</row>
    <row r="8" spans="1:108" ht="13.5" customHeight="1">
      <c r="A8" s="33"/>
      <c r="B8" s="122" t="s">
        <v>44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</row>
    <row r="9" spans="1:108" ht="45" customHeight="1">
      <c r="A9" s="34"/>
      <c r="B9" s="119" t="s">
        <v>45</v>
      </c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20">
        <v>83762797.93</v>
      </c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</row>
    <row r="10" spans="1:108" ht="45" customHeight="1">
      <c r="A10" s="34"/>
      <c r="B10" s="119" t="s">
        <v>46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20">
        <v>186650</v>
      </c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</row>
    <row r="11" spans="1:108" ht="51.75" customHeight="1">
      <c r="A11" s="34"/>
      <c r="B11" s="119" t="s">
        <v>47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20">
        <v>33669</v>
      </c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</row>
    <row r="12" spans="1:108" ht="30" customHeight="1">
      <c r="A12" s="34"/>
      <c r="B12" s="119" t="s">
        <v>48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20">
        <v>33749849.82</v>
      </c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</row>
    <row r="13" spans="1:108" ht="30" customHeight="1">
      <c r="A13" s="34"/>
      <c r="B13" s="119" t="s">
        <v>49</v>
      </c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20">
        <v>16462589.67</v>
      </c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</row>
    <row r="14" spans="1:108" ht="13.5" customHeight="1">
      <c r="A14" s="35"/>
      <c r="B14" s="122" t="s">
        <v>44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</row>
    <row r="15" spans="1:108" ht="30" customHeight="1">
      <c r="A15" s="34"/>
      <c r="B15" s="119" t="s">
        <v>50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20">
        <v>4298101.83</v>
      </c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</row>
    <row r="16" spans="1:108" ht="24.75" customHeight="1">
      <c r="A16" s="34"/>
      <c r="B16" s="119" t="s">
        <v>51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20">
        <v>2057570.53</v>
      </c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</row>
    <row r="17" spans="1:108" s="9" customFormat="1" ht="15" customHeight="1">
      <c r="A17" s="32"/>
      <c r="B17" s="124" t="s">
        <v>52</v>
      </c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5">
        <f>BU19+BU20+BU32</f>
        <v>6200.73</v>
      </c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</row>
    <row r="18" spans="1:108" ht="13.5" customHeight="1">
      <c r="A18" s="33"/>
      <c r="B18" s="126" t="s">
        <v>42</v>
      </c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</row>
    <row r="19" spans="1:108" ht="30" customHeight="1">
      <c r="A19" s="36"/>
      <c r="B19" s="127" t="s">
        <v>53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</row>
    <row r="20" spans="1:108" ht="30" customHeight="1">
      <c r="A20" s="34"/>
      <c r="B20" s="119" t="s">
        <v>54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23">
        <v>6200.73</v>
      </c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3"/>
      <c r="DB20" s="123"/>
      <c r="DC20" s="123"/>
      <c r="DD20" s="123"/>
    </row>
    <row r="21" spans="1:108" ht="15" customHeight="1">
      <c r="A21" s="37"/>
      <c r="B21" s="122" t="s">
        <v>44</v>
      </c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  <c r="DA21" s="123"/>
      <c r="DB21" s="123"/>
      <c r="DC21" s="123"/>
      <c r="DD21" s="123"/>
    </row>
    <row r="22" spans="1:108" ht="15" customHeight="1">
      <c r="A22" s="34"/>
      <c r="B22" s="119" t="s">
        <v>55</v>
      </c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</row>
    <row r="23" spans="1:108" ht="15" customHeight="1">
      <c r="A23" s="34"/>
      <c r="B23" s="119" t="s">
        <v>56</v>
      </c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</row>
    <row r="24" spans="1:108" ht="15" customHeight="1">
      <c r="A24" s="34"/>
      <c r="B24" s="119" t="s">
        <v>57</v>
      </c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</row>
    <row r="25" spans="1:108" ht="15" customHeight="1">
      <c r="A25" s="34"/>
      <c r="B25" s="119" t="s">
        <v>58</v>
      </c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</row>
    <row r="26" spans="1:108" ht="15" customHeight="1">
      <c r="A26" s="34"/>
      <c r="B26" s="119" t="s">
        <v>59</v>
      </c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</row>
    <row r="27" spans="1:108" ht="15" customHeight="1">
      <c r="A27" s="34"/>
      <c r="B27" s="119" t="s">
        <v>60</v>
      </c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</row>
    <row r="28" spans="1:108" ht="30" customHeight="1">
      <c r="A28" s="34"/>
      <c r="B28" s="119" t="s">
        <v>61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</row>
    <row r="29" spans="1:108" ht="30" customHeight="1">
      <c r="A29" s="34"/>
      <c r="B29" s="119" t="s">
        <v>62</v>
      </c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0"/>
      <c r="CJ29" s="120"/>
      <c r="CK29" s="120"/>
      <c r="CL29" s="120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120"/>
      <c r="CX29" s="120"/>
      <c r="CY29" s="120"/>
      <c r="CZ29" s="120"/>
      <c r="DA29" s="120"/>
      <c r="DB29" s="120"/>
      <c r="DC29" s="120"/>
      <c r="DD29" s="120"/>
    </row>
    <row r="30" spans="1:108" ht="15" customHeight="1">
      <c r="A30" s="34"/>
      <c r="B30" s="119" t="s">
        <v>63</v>
      </c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/>
      <c r="CG30" s="120"/>
      <c r="CH30" s="120"/>
      <c r="CI30" s="120"/>
      <c r="CJ30" s="120"/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  <c r="CU30" s="120"/>
      <c r="CV30" s="120"/>
      <c r="CW30" s="120"/>
      <c r="CX30" s="120"/>
      <c r="CY30" s="120"/>
      <c r="CZ30" s="120"/>
      <c r="DA30" s="120"/>
      <c r="DB30" s="120"/>
      <c r="DC30" s="120"/>
      <c r="DD30" s="120"/>
    </row>
    <row r="31" spans="1:108" ht="15" customHeight="1">
      <c r="A31" s="34"/>
      <c r="B31" s="119" t="s">
        <v>64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120"/>
      <c r="CK31" s="120"/>
      <c r="CL31" s="120"/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  <c r="DB31" s="120"/>
      <c r="DC31" s="120"/>
      <c r="DD31" s="120"/>
    </row>
    <row r="32" spans="1:108" ht="45" customHeight="1">
      <c r="A32" s="34"/>
      <c r="B32" s="119" t="s">
        <v>65</v>
      </c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20">
        <f>BU34+BU35+BU36+BU37+BU38+BU39+BU40+BU41+BU42+BU43</f>
        <v>0</v>
      </c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0"/>
    </row>
    <row r="33" spans="1:108" ht="13.5" customHeight="1">
      <c r="A33" s="37"/>
      <c r="B33" s="122" t="s">
        <v>44</v>
      </c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0"/>
      <c r="CJ33" s="120"/>
      <c r="CK33" s="120"/>
      <c r="CL33" s="120"/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0"/>
      <c r="DB33" s="120"/>
      <c r="DC33" s="120"/>
      <c r="DD33" s="120"/>
    </row>
    <row r="34" spans="1:108" ht="15" customHeight="1">
      <c r="A34" s="34"/>
      <c r="B34" s="119" t="s">
        <v>66</v>
      </c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  <c r="DB34" s="120"/>
      <c r="DC34" s="120"/>
      <c r="DD34" s="120"/>
    </row>
    <row r="35" spans="1:108" ht="15" customHeight="1">
      <c r="A35" s="34"/>
      <c r="B35" s="119" t="s">
        <v>67</v>
      </c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  <c r="CG35" s="120"/>
      <c r="CH35" s="120"/>
      <c r="CI35" s="120"/>
      <c r="CJ35" s="120"/>
      <c r="CK35" s="120"/>
      <c r="CL35" s="120"/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0"/>
      <c r="CX35" s="120"/>
      <c r="CY35" s="120"/>
      <c r="CZ35" s="120"/>
      <c r="DA35" s="120"/>
      <c r="DB35" s="120"/>
      <c r="DC35" s="120"/>
      <c r="DD35" s="120"/>
    </row>
    <row r="36" spans="1:108" ht="15" customHeight="1">
      <c r="A36" s="34"/>
      <c r="B36" s="119" t="s">
        <v>68</v>
      </c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19"/>
      <c r="BJ36" s="119"/>
      <c r="BK36" s="119"/>
      <c r="BL36" s="119"/>
      <c r="BM36" s="119"/>
      <c r="BN36" s="119"/>
      <c r="BO36" s="119"/>
      <c r="BP36" s="119"/>
      <c r="BQ36" s="119"/>
      <c r="BR36" s="119"/>
      <c r="BS36" s="119"/>
      <c r="BT36" s="119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  <c r="CF36" s="120"/>
      <c r="CG36" s="120"/>
      <c r="CH36" s="120"/>
      <c r="CI36" s="120"/>
      <c r="CJ36" s="120"/>
      <c r="CK36" s="120"/>
      <c r="CL36" s="120"/>
      <c r="CM36" s="120"/>
      <c r="CN36" s="120"/>
      <c r="CO36" s="120"/>
      <c r="CP36" s="120"/>
      <c r="CQ36" s="120"/>
      <c r="CR36" s="120"/>
      <c r="CS36" s="120"/>
      <c r="CT36" s="120"/>
      <c r="CU36" s="120"/>
      <c r="CV36" s="120"/>
      <c r="CW36" s="120"/>
      <c r="CX36" s="120"/>
      <c r="CY36" s="120"/>
      <c r="CZ36" s="120"/>
      <c r="DA36" s="120"/>
      <c r="DB36" s="120"/>
      <c r="DC36" s="120"/>
      <c r="DD36" s="120"/>
    </row>
    <row r="37" spans="1:108" ht="15" customHeight="1">
      <c r="A37" s="34"/>
      <c r="B37" s="119" t="s">
        <v>69</v>
      </c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  <c r="BJ37" s="119"/>
      <c r="BK37" s="119"/>
      <c r="BL37" s="119"/>
      <c r="BM37" s="119"/>
      <c r="BN37" s="119"/>
      <c r="BO37" s="119"/>
      <c r="BP37" s="119"/>
      <c r="BQ37" s="119"/>
      <c r="BR37" s="119"/>
      <c r="BS37" s="119"/>
      <c r="BT37" s="119"/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/>
      <c r="CG37" s="120"/>
      <c r="CH37" s="120"/>
      <c r="CI37" s="120"/>
      <c r="CJ37" s="120"/>
      <c r="CK37" s="120"/>
      <c r="CL37" s="120"/>
      <c r="CM37" s="120"/>
      <c r="CN37" s="120"/>
      <c r="CO37" s="120"/>
      <c r="CP37" s="120"/>
      <c r="CQ37" s="120"/>
      <c r="CR37" s="120"/>
      <c r="CS37" s="120"/>
      <c r="CT37" s="120"/>
      <c r="CU37" s="120"/>
      <c r="CV37" s="120"/>
      <c r="CW37" s="120"/>
      <c r="CX37" s="120"/>
      <c r="CY37" s="120"/>
      <c r="CZ37" s="120"/>
      <c r="DA37" s="120"/>
      <c r="DB37" s="120"/>
      <c r="DC37" s="120"/>
      <c r="DD37" s="120"/>
    </row>
    <row r="38" spans="1:108" ht="15" customHeight="1">
      <c r="A38" s="34"/>
      <c r="B38" s="119" t="s">
        <v>70</v>
      </c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19"/>
      <c r="BM38" s="119"/>
      <c r="BN38" s="119"/>
      <c r="BO38" s="119"/>
      <c r="BP38" s="119"/>
      <c r="BQ38" s="119"/>
      <c r="BR38" s="119"/>
      <c r="BS38" s="119"/>
      <c r="BT38" s="119"/>
      <c r="BU38" s="120"/>
      <c r="BV38" s="120"/>
      <c r="BW38" s="120"/>
      <c r="BX38" s="120"/>
      <c r="BY38" s="120"/>
      <c r="BZ38" s="120"/>
      <c r="CA38" s="120"/>
      <c r="CB38" s="120"/>
      <c r="CC38" s="120"/>
      <c r="CD38" s="120"/>
      <c r="CE38" s="120"/>
      <c r="CF38" s="120"/>
      <c r="CG38" s="120"/>
      <c r="CH38" s="120"/>
      <c r="CI38" s="120"/>
      <c r="CJ38" s="120"/>
      <c r="CK38" s="120"/>
      <c r="CL38" s="120"/>
      <c r="CM38" s="120"/>
      <c r="CN38" s="120"/>
      <c r="CO38" s="120"/>
      <c r="CP38" s="120"/>
      <c r="CQ38" s="120"/>
      <c r="CR38" s="120"/>
      <c r="CS38" s="120"/>
      <c r="CT38" s="120"/>
      <c r="CU38" s="120"/>
      <c r="CV38" s="120"/>
      <c r="CW38" s="120"/>
      <c r="CX38" s="120"/>
      <c r="CY38" s="120"/>
      <c r="CZ38" s="120"/>
      <c r="DA38" s="120"/>
      <c r="DB38" s="120"/>
      <c r="DC38" s="120"/>
      <c r="DD38" s="120"/>
    </row>
    <row r="39" spans="1:108" ht="15" customHeight="1">
      <c r="A39" s="34"/>
      <c r="B39" s="119" t="s">
        <v>71</v>
      </c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19"/>
      <c r="BK39" s="119"/>
      <c r="BL39" s="119"/>
      <c r="BM39" s="119"/>
      <c r="BN39" s="119"/>
      <c r="BO39" s="119"/>
      <c r="BP39" s="119"/>
      <c r="BQ39" s="119"/>
      <c r="BR39" s="119"/>
      <c r="BS39" s="119"/>
      <c r="BT39" s="119"/>
      <c r="BU39" s="120"/>
      <c r="BV39" s="120"/>
      <c r="BW39" s="120"/>
      <c r="BX39" s="120"/>
      <c r="BY39" s="120"/>
      <c r="BZ39" s="120"/>
      <c r="CA39" s="120"/>
      <c r="CB39" s="120"/>
      <c r="CC39" s="120"/>
      <c r="CD39" s="120"/>
      <c r="CE39" s="120"/>
      <c r="CF39" s="120"/>
      <c r="CG39" s="120"/>
      <c r="CH39" s="120"/>
      <c r="CI39" s="120"/>
      <c r="CJ39" s="120"/>
      <c r="CK39" s="120"/>
      <c r="CL39" s="120"/>
      <c r="CM39" s="120"/>
      <c r="CN39" s="120"/>
      <c r="CO39" s="120"/>
      <c r="CP39" s="120"/>
      <c r="CQ39" s="120"/>
      <c r="CR39" s="120"/>
      <c r="CS39" s="120"/>
      <c r="CT39" s="120"/>
      <c r="CU39" s="120"/>
      <c r="CV39" s="120"/>
      <c r="CW39" s="120"/>
      <c r="CX39" s="120"/>
      <c r="CY39" s="120"/>
      <c r="CZ39" s="120"/>
      <c r="DA39" s="120"/>
      <c r="DB39" s="120"/>
      <c r="DC39" s="120"/>
      <c r="DD39" s="120"/>
    </row>
    <row r="40" spans="1:108" ht="30" customHeight="1">
      <c r="A40" s="34"/>
      <c r="B40" s="119" t="s">
        <v>72</v>
      </c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19"/>
      <c r="BJ40" s="119"/>
      <c r="BK40" s="119"/>
      <c r="BL40" s="119"/>
      <c r="BM40" s="119"/>
      <c r="BN40" s="119"/>
      <c r="BO40" s="119"/>
      <c r="BP40" s="119"/>
      <c r="BQ40" s="119"/>
      <c r="BR40" s="119"/>
      <c r="BS40" s="119"/>
      <c r="BT40" s="119"/>
      <c r="BU40" s="120"/>
      <c r="BV40" s="120"/>
      <c r="BW40" s="120"/>
      <c r="BX40" s="120"/>
      <c r="BY40" s="120"/>
      <c r="BZ40" s="120"/>
      <c r="CA40" s="120"/>
      <c r="CB40" s="120"/>
      <c r="CC40" s="120"/>
      <c r="CD40" s="120"/>
      <c r="CE40" s="120"/>
      <c r="CF40" s="120"/>
      <c r="CG40" s="120"/>
      <c r="CH40" s="120"/>
      <c r="CI40" s="120"/>
      <c r="CJ40" s="120"/>
      <c r="CK40" s="120"/>
      <c r="CL40" s="120"/>
      <c r="CM40" s="120"/>
      <c r="CN40" s="120"/>
      <c r="CO40" s="120"/>
      <c r="CP40" s="120"/>
      <c r="CQ40" s="120"/>
      <c r="CR40" s="120"/>
      <c r="CS40" s="120"/>
      <c r="CT40" s="120"/>
      <c r="CU40" s="120"/>
      <c r="CV40" s="120"/>
      <c r="CW40" s="120"/>
      <c r="CX40" s="120"/>
      <c r="CY40" s="120"/>
      <c r="CZ40" s="120"/>
      <c r="DA40" s="120"/>
      <c r="DB40" s="120"/>
      <c r="DC40" s="120"/>
      <c r="DD40" s="120"/>
    </row>
    <row r="41" spans="1:108" ht="30" customHeight="1">
      <c r="A41" s="34"/>
      <c r="B41" s="119" t="s">
        <v>73</v>
      </c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  <c r="BI41" s="119"/>
      <c r="BJ41" s="119"/>
      <c r="BK41" s="119"/>
      <c r="BL41" s="119"/>
      <c r="BM41" s="119"/>
      <c r="BN41" s="119"/>
      <c r="BO41" s="119"/>
      <c r="BP41" s="119"/>
      <c r="BQ41" s="119"/>
      <c r="BR41" s="119"/>
      <c r="BS41" s="119"/>
      <c r="BT41" s="119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0"/>
      <c r="CL41" s="120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0"/>
      <c r="DA41" s="120"/>
      <c r="DB41" s="120"/>
      <c r="DC41" s="120"/>
      <c r="DD41" s="120"/>
    </row>
    <row r="42" spans="1:108" ht="15" customHeight="1">
      <c r="A42" s="34"/>
      <c r="B42" s="119" t="s">
        <v>74</v>
      </c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119"/>
      <c r="BI42" s="119"/>
      <c r="BJ42" s="119"/>
      <c r="BK42" s="119"/>
      <c r="BL42" s="119"/>
      <c r="BM42" s="119"/>
      <c r="BN42" s="119"/>
      <c r="BO42" s="119"/>
      <c r="BP42" s="119"/>
      <c r="BQ42" s="119"/>
      <c r="BR42" s="119"/>
      <c r="BS42" s="119"/>
      <c r="BT42" s="119"/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0"/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0"/>
      <c r="DD42" s="120"/>
    </row>
    <row r="43" spans="1:108" ht="15" customHeight="1">
      <c r="A43" s="34"/>
      <c r="B43" s="119" t="s">
        <v>75</v>
      </c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  <c r="BB43" s="119"/>
      <c r="BC43" s="119"/>
      <c r="BD43" s="119"/>
      <c r="BE43" s="119"/>
      <c r="BF43" s="119"/>
      <c r="BG43" s="119"/>
      <c r="BH43" s="119"/>
      <c r="BI43" s="119"/>
      <c r="BJ43" s="119"/>
      <c r="BK43" s="119"/>
      <c r="BL43" s="119"/>
      <c r="BM43" s="119"/>
      <c r="BN43" s="119"/>
      <c r="BO43" s="119"/>
      <c r="BP43" s="119"/>
      <c r="BQ43" s="119"/>
      <c r="BR43" s="119"/>
      <c r="BS43" s="119"/>
      <c r="BT43" s="119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0"/>
      <c r="CL43" s="120"/>
      <c r="CM43" s="120"/>
      <c r="CN43" s="120"/>
      <c r="CO43" s="120"/>
      <c r="CP43" s="120"/>
      <c r="CQ43" s="120"/>
      <c r="CR43" s="120"/>
      <c r="CS43" s="120"/>
      <c r="CT43" s="120"/>
      <c r="CU43" s="120"/>
      <c r="CV43" s="120"/>
      <c r="CW43" s="120"/>
      <c r="CX43" s="120"/>
      <c r="CY43" s="120"/>
      <c r="CZ43" s="120"/>
      <c r="DA43" s="120"/>
      <c r="DB43" s="120"/>
      <c r="DC43" s="120"/>
      <c r="DD43" s="120"/>
    </row>
    <row r="44" spans="1:108" s="9" customFormat="1" ht="15" customHeight="1">
      <c r="A44" s="32"/>
      <c r="B44" s="124" t="s">
        <v>76</v>
      </c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  <c r="AZ44" s="124"/>
      <c r="BA44" s="124"/>
      <c r="BB44" s="124"/>
      <c r="BC44" s="124"/>
      <c r="BD44" s="124"/>
      <c r="BE44" s="124"/>
      <c r="BF44" s="124"/>
      <c r="BG44" s="124"/>
      <c r="BH44" s="124"/>
      <c r="BI44" s="124"/>
      <c r="BJ44" s="124"/>
      <c r="BK44" s="124"/>
      <c r="BL44" s="124"/>
      <c r="BM44" s="124"/>
      <c r="BN44" s="124"/>
      <c r="BO44" s="124"/>
      <c r="BP44" s="124"/>
      <c r="BQ44" s="124"/>
      <c r="BR44" s="124"/>
      <c r="BS44" s="124"/>
      <c r="BT44" s="124"/>
      <c r="BU44" s="125">
        <f>BU46+BU47+BU62</f>
        <v>690166.95</v>
      </c>
      <c r="BV44" s="125"/>
      <c r="BW44" s="125"/>
      <c r="BX44" s="125"/>
      <c r="BY44" s="125"/>
      <c r="BZ44" s="125"/>
      <c r="CA44" s="125"/>
      <c r="CB44" s="125"/>
      <c r="CC44" s="125"/>
      <c r="CD44" s="125"/>
      <c r="CE44" s="125"/>
      <c r="CF44" s="125"/>
      <c r="CG44" s="125"/>
      <c r="CH44" s="125"/>
      <c r="CI44" s="125"/>
      <c r="CJ44" s="125"/>
      <c r="CK44" s="125"/>
      <c r="CL44" s="125"/>
      <c r="CM44" s="125"/>
      <c r="CN44" s="125"/>
      <c r="CO44" s="125"/>
      <c r="CP44" s="125"/>
      <c r="CQ44" s="125"/>
      <c r="CR44" s="125"/>
      <c r="CS44" s="125"/>
      <c r="CT44" s="125"/>
      <c r="CU44" s="125"/>
      <c r="CV44" s="125"/>
      <c r="CW44" s="125"/>
      <c r="CX44" s="125"/>
      <c r="CY44" s="125"/>
      <c r="CZ44" s="125"/>
      <c r="DA44" s="125"/>
      <c r="DB44" s="125"/>
      <c r="DC44" s="125"/>
      <c r="DD44" s="125"/>
    </row>
    <row r="45" spans="1:108" ht="15" customHeight="1">
      <c r="A45" s="38"/>
      <c r="B45" s="126" t="s">
        <v>42</v>
      </c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X45" s="126"/>
      <c r="AY45" s="126"/>
      <c r="AZ45" s="126"/>
      <c r="BA45" s="126"/>
      <c r="BB45" s="126"/>
      <c r="BC45" s="126"/>
      <c r="BD45" s="126"/>
      <c r="BE45" s="126"/>
      <c r="BF45" s="126"/>
      <c r="BG45" s="126"/>
      <c r="BH45" s="126"/>
      <c r="BI45" s="126"/>
      <c r="BJ45" s="126"/>
      <c r="BK45" s="126"/>
      <c r="BL45" s="126"/>
      <c r="BM45" s="126"/>
      <c r="BN45" s="126"/>
      <c r="BO45" s="126"/>
      <c r="BP45" s="126"/>
      <c r="BQ45" s="126"/>
      <c r="BR45" s="126"/>
      <c r="BS45" s="126"/>
      <c r="BT45" s="126"/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0"/>
      <c r="CF45" s="120"/>
      <c r="CG45" s="120"/>
      <c r="CH45" s="120"/>
      <c r="CI45" s="120"/>
      <c r="CJ45" s="120"/>
      <c r="CK45" s="120"/>
      <c r="CL45" s="120"/>
      <c r="CM45" s="120"/>
      <c r="CN45" s="120"/>
      <c r="CO45" s="120"/>
      <c r="CP45" s="120"/>
      <c r="CQ45" s="120"/>
      <c r="CR45" s="120"/>
      <c r="CS45" s="120"/>
      <c r="CT45" s="120"/>
      <c r="CU45" s="120"/>
      <c r="CV45" s="120"/>
      <c r="CW45" s="120"/>
      <c r="CX45" s="120"/>
      <c r="CY45" s="120"/>
      <c r="CZ45" s="120"/>
      <c r="DA45" s="120"/>
      <c r="DB45" s="120"/>
      <c r="DC45" s="120"/>
      <c r="DD45" s="120"/>
    </row>
    <row r="46" spans="1:108" ht="15" customHeight="1">
      <c r="A46" s="34"/>
      <c r="B46" s="119" t="s">
        <v>77</v>
      </c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119"/>
      <c r="BI46" s="119"/>
      <c r="BJ46" s="119"/>
      <c r="BK46" s="119"/>
      <c r="BL46" s="119"/>
      <c r="BM46" s="119"/>
      <c r="BN46" s="119"/>
      <c r="BO46" s="119"/>
      <c r="BP46" s="119"/>
      <c r="BQ46" s="119"/>
      <c r="BR46" s="119"/>
      <c r="BS46" s="119"/>
      <c r="BT46" s="119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0"/>
      <c r="CL46" s="120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0"/>
    </row>
    <row r="47" spans="1:108" ht="30" customHeight="1">
      <c r="A47" s="34"/>
      <c r="B47" s="119" t="s">
        <v>78</v>
      </c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  <c r="BH47" s="119"/>
      <c r="BI47" s="119"/>
      <c r="BJ47" s="119"/>
      <c r="BK47" s="119"/>
      <c r="BL47" s="119"/>
      <c r="BM47" s="119"/>
      <c r="BN47" s="119"/>
      <c r="BO47" s="119"/>
      <c r="BP47" s="119"/>
      <c r="BQ47" s="119"/>
      <c r="BR47" s="119"/>
      <c r="BS47" s="119"/>
      <c r="BT47" s="119"/>
      <c r="BU47" s="121">
        <f>BU49+BU50+BU51+BU52+BU53+BU54+BU55+BU56+BU57+BU58+BU59+BU60</f>
        <v>391287.28</v>
      </c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</row>
    <row r="48" spans="1:108" ht="15" customHeight="1">
      <c r="A48" s="37"/>
      <c r="B48" s="122" t="s">
        <v>44</v>
      </c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3"/>
      <c r="BV48" s="123"/>
      <c r="BW48" s="123"/>
      <c r="BX48" s="123"/>
      <c r="BY48" s="123"/>
      <c r="BZ48" s="123"/>
      <c r="CA48" s="123"/>
      <c r="CB48" s="123"/>
      <c r="CC48" s="123"/>
      <c r="CD48" s="123"/>
      <c r="CE48" s="123"/>
      <c r="CF48" s="123"/>
      <c r="CG48" s="123"/>
      <c r="CH48" s="123"/>
      <c r="CI48" s="123"/>
      <c r="CJ48" s="123"/>
      <c r="CK48" s="123"/>
      <c r="CL48" s="123"/>
      <c r="CM48" s="123"/>
      <c r="CN48" s="123"/>
      <c r="CO48" s="123"/>
      <c r="CP48" s="123"/>
      <c r="CQ48" s="123"/>
      <c r="CR48" s="123"/>
      <c r="CS48" s="123"/>
      <c r="CT48" s="123"/>
      <c r="CU48" s="123"/>
      <c r="CV48" s="123"/>
      <c r="CW48" s="123"/>
      <c r="CX48" s="123"/>
      <c r="CY48" s="123"/>
      <c r="CZ48" s="123"/>
      <c r="DA48" s="123"/>
      <c r="DB48" s="123"/>
      <c r="DC48" s="123"/>
      <c r="DD48" s="123"/>
    </row>
    <row r="49" spans="1:108" ht="15" customHeight="1">
      <c r="A49" s="34"/>
      <c r="B49" s="119" t="s">
        <v>79</v>
      </c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119"/>
      <c r="BB49" s="119"/>
      <c r="BC49" s="119"/>
      <c r="BD49" s="119"/>
      <c r="BE49" s="119"/>
      <c r="BF49" s="119"/>
      <c r="BG49" s="119"/>
      <c r="BH49" s="119"/>
      <c r="BI49" s="119"/>
      <c r="BJ49" s="119"/>
      <c r="BK49" s="119"/>
      <c r="BL49" s="119"/>
      <c r="BM49" s="119"/>
      <c r="BN49" s="119"/>
      <c r="BO49" s="119"/>
      <c r="BP49" s="119"/>
      <c r="BQ49" s="119"/>
      <c r="BR49" s="119"/>
      <c r="BS49" s="119"/>
      <c r="BT49" s="119"/>
      <c r="BU49" s="120">
        <v>30008.13</v>
      </c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0"/>
      <c r="CL49" s="120"/>
      <c r="CM49" s="120"/>
      <c r="CN49" s="120"/>
      <c r="CO49" s="120"/>
      <c r="CP49" s="120"/>
      <c r="CQ49" s="120"/>
      <c r="CR49" s="120"/>
      <c r="CS49" s="120"/>
      <c r="CT49" s="120"/>
      <c r="CU49" s="120"/>
      <c r="CV49" s="120"/>
      <c r="CW49" s="120"/>
      <c r="CX49" s="120"/>
      <c r="CY49" s="120"/>
      <c r="CZ49" s="120"/>
      <c r="DA49" s="120"/>
      <c r="DB49" s="120"/>
      <c r="DC49" s="120"/>
      <c r="DD49" s="120"/>
    </row>
    <row r="50" spans="1:108" ht="15" customHeight="1">
      <c r="A50" s="34"/>
      <c r="B50" s="119" t="s">
        <v>80</v>
      </c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19"/>
      <c r="BD50" s="119"/>
      <c r="BE50" s="119"/>
      <c r="BF50" s="119"/>
      <c r="BG50" s="119"/>
      <c r="BH50" s="119"/>
      <c r="BI50" s="119"/>
      <c r="BJ50" s="119"/>
      <c r="BK50" s="119"/>
      <c r="BL50" s="119"/>
      <c r="BM50" s="119"/>
      <c r="BN50" s="119"/>
      <c r="BO50" s="119"/>
      <c r="BP50" s="119"/>
      <c r="BQ50" s="119"/>
      <c r="BR50" s="119"/>
      <c r="BS50" s="119"/>
      <c r="BT50" s="119"/>
      <c r="BU50" s="120"/>
      <c r="BV50" s="120"/>
      <c r="BW50" s="120"/>
      <c r="BX50" s="120"/>
      <c r="BY50" s="120"/>
      <c r="BZ50" s="120"/>
      <c r="CA50" s="120"/>
      <c r="CB50" s="120"/>
      <c r="CC50" s="120"/>
      <c r="CD50" s="120"/>
      <c r="CE50" s="120"/>
      <c r="CF50" s="120"/>
      <c r="CG50" s="120"/>
      <c r="CH50" s="120"/>
      <c r="CI50" s="120"/>
      <c r="CJ50" s="120"/>
      <c r="CK50" s="120"/>
      <c r="CL50" s="120"/>
      <c r="CM50" s="120"/>
      <c r="CN50" s="120"/>
      <c r="CO50" s="120"/>
      <c r="CP50" s="120"/>
      <c r="CQ50" s="120"/>
      <c r="CR50" s="120"/>
      <c r="CS50" s="120"/>
      <c r="CT50" s="120"/>
      <c r="CU50" s="120"/>
      <c r="CV50" s="120"/>
      <c r="CW50" s="120"/>
      <c r="CX50" s="120"/>
      <c r="CY50" s="120"/>
      <c r="CZ50" s="120"/>
      <c r="DA50" s="120"/>
      <c r="DB50" s="120"/>
      <c r="DC50" s="120"/>
      <c r="DD50" s="120"/>
    </row>
    <row r="51" spans="1:108" ht="15" customHeight="1">
      <c r="A51" s="34"/>
      <c r="B51" s="119" t="s">
        <v>81</v>
      </c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  <c r="BB51" s="119"/>
      <c r="BC51" s="119"/>
      <c r="BD51" s="119"/>
      <c r="BE51" s="119"/>
      <c r="BF51" s="119"/>
      <c r="BG51" s="119"/>
      <c r="BH51" s="119"/>
      <c r="BI51" s="119"/>
      <c r="BJ51" s="119"/>
      <c r="BK51" s="119"/>
      <c r="BL51" s="119"/>
      <c r="BM51" s="119"/>
      <c r="BN51" s="119"/>
      <c r="BO51" s="119"/>
      <c r="BP51" s="119"/>
      <c r="BQ51" s="119"/>
      <c r="BR51" s="119"/>
      <c r="BS51" s="119"/>
      <c r="BT51" s="119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120"/>
      <c r="CK51" s="120"/>
      <c r="CL51" s="120"/>
      <c r="CM51" s="120"/>
      <c r="CN51" s="120"/>
      <c r="CO51" s="120"/>
      <c r="CP51" s="120"/>
      <c r="CQ51" s="120"/>
      <c r="CR51" s="120"/>
      <c r="CS51" s="120"/>
      <c r="CT51" s="120"/>
      <c r="CU51" s="120"/>
      <c r="CV51" s="120"/>
      <c r="CW51" s="120"/>
      <c r="CX51" s="120"/>
      <c r="CY51" s="120"/>
      <c r="CZ51" s="120"/>
      <c r="DA51" s="120"/>
      <c r="DB51" s="120"/>
      <c r="DC51" s="120"/>
      <c r="DD51" s="120"/>
    </row>
    <row r="52" spans="1:108" ht="15" customHeight="1">
      <c r="A52" s="34"/>
      <c r="B52" s="119" t="s">
        <v>82</v>
      </c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/>
      <c r="BH52" s="119"/>
      <c r="BI52" s="119"/>
      <c r="BJ52" s="119"/>
      <c r="BK52" s="119"/>
      <c r="BL52" s="119"/>
      <c r="BM52" s="119"/>
      <c r="BN52" s="119"/>
      <c r="BO52" s="119"/>
      <c r="BP52" s="119"/>
      <c r="BQ52" s="119"/>
      <c r="BR52" s="119"/>
      <c r="BS52" s="119"/>
      <c r="BT52" s="119"/>
      <c r="BU52" s="120"/>
      <c r="BV52" s="120"/>
      <c r="BW52" s="120"/>
      <c r="BX52" s="120"/>
      <c r="BY52" s="120"/>
      <c r="BZ52" s="120"/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/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</row>
    <row r="53" spans="1:108" ht="15" customHeight="1">
      <c r="A53" s="34"/>
      <c r="B53" s="119" t="s">
        <v>83</v>
      </c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/>
      <c r="BH53" s="119"/>
      <c r="BI53" s="119"/>
      <c r="BJ53" s="119"/>
      <c r="BK53" s="119"/>
      <c r="BL53" s="119"/>
      <c r="BM53" s="119"/>
      <c r="BN53" s="119"/>
      <c r="BO53" s="119"/>
      <c r="BP53" s="119"/>
      <c r="BQ53" s="119"/>
      <c r="BR53" s="119"/>
      <c r="BS53" s="119"/>
      <c r="BT53" s="119"/>
      <c r="BU53" s="120">
        <v>361279.15</v>
      </c>
      <c r="BV53" s="120"/>
      <c r="BW53" s="120"/>
      <c r="BX53" s="120"/>
      <c r="BY53" s="120"/>
      <c r="BZ53" s="120"/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/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</row>
    <row r="54" spans="1:108" ht="15" customHeight="1">
      <c r="A54" s="34"/>
      <c r="B54" s="119" t="s">
        <v>84</v>
      </c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19"/>
      <c r="BJ54" s="119"/>
      <c r="BK54" s="119"/>
      <c r="BL54" s="119"/>
      <c r="BM54" s="119"/>
      <c r="BN54" s="119"/>
      <c r="BO54" s="119"/>
      <c r="BP54" s="119"/>
      <c r="BQ54" s="119"/>
      <c r="BR54" s="119"/>
      <c r="BS54" s="119"/>
      <c r="BT54" s="119"/>
      <c r="BU54" s="120"/>
      <c r="BV54" s="120"/>
      <c r="BW54" s="120"/>
      <c r="BX54" s="120"/>
      <c r="BY54" s="120"/>
      <c r="BZ54" s="120"/>
      <c r="CA54" s="120"/>
      <c r="CB54" s="120"/>
      <c r="CC54" s="120"/>
      <c r="CD54" s="120"/>
      <c r="CE54" s="120"/>
      <c r="CF54" s="120"/>
      <c r="CG54" s="120"/>
      <c r="CH54" s="120"/>
      <c r="CI54" s="120"/>
      <c r="CJ54" s="120"/>
      <c r="CK54" s="120"/>
      <c r="CL54" s="120"/>
      <c r="CM54" s="120"/>
      <c r="CN54" s="120"/>
      <c r="CO54" s="120"/>
      <c r="CP54" s="120"/>
      <c r="CQ54" s="120"/>
      <c r="CR54" s="120"/>
      <c r="CS54" s="120"/>
      <c r="CT54" s="120"/>
      <c r="CU54" s="120"/>
      <c r="CV54" s="120"/>
      <c r="CW54" s="120"/>
      <c r="CX54" s="120"/>
      <c r="CY54" s="120"/>
      <c r="CZ54" s="120"/>
      <c r="DA54" s="120"/>
      <c r="DB54" s="120"/>
      <c r="DC54" s="120"/>
      <c r="DD54" s="120"/>
    </row>
    <row r="55" spans="1:108" ht="15" customHeight="1">
      <c r="A55" s="34"/>
      <c r="B55" s="119" t="s">
        <v>85</v>
      </c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19"/>
      <c r="BH55" s="119"/>
      <c r="BI55" s="119"/>
      <c r="BJ55" s="119"/>
      <c r="BK55" s="119"/>
      <c r="BL55" s="119"/>
      <c r="BM55" s="119"/>
      <c r="BN55" s="119"/>
      <c r="BO55" s="119"/>
      <c r="BP55" s="119"/>
      <c r="BQ55" s="119"/>
      <c r="BR55" s="119"/>
      <c r="BS55" s="119"/>
      <c r="BT55" s="119"/>
      <c r="BU55" s="120"/>
      <c r="BV55" s="120"/>
      <c r="BW55" s="120"/>
      <c r="BX55" s="120"/>
      <c r="BY55" s="120"/>
      <c r="BZ55" s="120"/>
      <c r="CA55" s="120"/>
      <c r="CB55" s="120"/>
      <c r="CC55" s="120"/>
      <c r="CD55" s="120"/>
      <c r="CE55" s="120"/>
      <c r="CF55" s="120"/>
      <c r="CG55" s="120"/>
      <c r="CH55" s="120"/>
      <c r="CI55" s="120"/>
      <c r="CJ55" s="120"/>
      <c r="CK55" s="120"/>
      <c r="CL55" s="120"/>
      <c r="CM55" s="120"/>
      <c r="CN55" s="120"/>
      <c r="CO55" s="120"/>
      <c r="CP55" s="120"/>
      <c r="CQ55" s="120"/>
      <c r="CR55" s="120"/>
      <c r="CS55" s="120"/>
      <c r="CT55" s="120"/>
      <c r="CU55" s="120"/>
      <c r="CV55" s="120"/>
      <c r="CW55" s="120"/>
      <c r="CX55" s="120"/>
      <c r="CY55" s="120"/>
      <c r="CZ55" s="120"/>
      <c r="DA55" s="120"/>
      <c r="DB55" s="120"/>
      <c r="DC55" s="120"/>
      <c r="DD55" s="120"/>
    </row>
    <row r="56" spans="1:108" ht="15" customHeight="1">
      <c r="A56" s="34"/>
      <c r="B56" s="119" t="s">
        <v>86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Q56" s="119"/>
      <c r="AR56" s="119"/>
      <c r="AS56" s="119"/>
      <c r="AT56" s="119"/>
      <c r="AU56" s="119"/>
      <c r="AV56" s="119"/>
      <c r="AW56" s="119"/>
      <c r="AX56" s="119"/>
      <c r="AY56" s="119"/>
      <c r="AZ56" s="119"/>
      <c r="BA56" s="119"/>
      <c r="BB56" s="119"/>
      <c r="BC56" s="119"/>
      <c r="BD56" s="119"/>
      <c r="BE56" s="119"/>
      <c r="BF56" s="119"/>
      <c r="BG56" s="119"/>
      <c r="BH56" s="119"/>
      <c r="BI56" s="119"/>
      <c r="BJ56" s="119"/>
      <c r="BK56" s="119"/>
      <c r="BL56" s="119"/>
      <c r="BM56" s="119"/>
      <c r="BN56" s="119"/>
      <c r="BO56" s="119"/>
      <c r="BP56" s="119"/>
      <c r="BQ56" s="119"/>
      <c r="BR56" s="119"/>
      <c r="BS56" s="119"/>
      <c r="BT56" s="119"/>
      <c r="BU56" s="120"/>
      <c r="BV56" s="120"/>
      <c r="BW56" s="120"/>
      <c r="BX56" s="120"/>
      <c r="BY56" s="120"/>
      <c r="BZ56" s="120"/>
      <c r="CA56" s="120"/>
      <c r="CB56" s="120"/>
      <c r="CC56" s="120"/>
      <c r="CD56" s="120"/>
      <c r="CE56" s="120"/>
      <c r="CF56" s="120"/>
      <c r="CG56" s="120"/>
      <c r="CH56" s="120"/>
      <c r="CI56" s="120"/>
      <c r="CJ56" s="120"/>
      <c r="CK56" s="120"/>
      <c r="CL56" s="120"/>
      <c r="CM56" s="120"/>
      <c r="CN56" s="120"/>
      <c r="CO56" s="120"/>
      <c r="CP56" s="120"/>
      <c r="CQ56" s="120"/>
      <c r="CR56" s="120"/>
      <c r="CS56" s="120"/>
      <c r="CT56" s="120"/>
      <c r="CU56" s="120"/>
      <c r="CV56" s="120"/>
      <c r="CW56" s="120"/>
      <c r="CX56" s="120"/>
      <c r="CY56" s="120"/>
      <c r="CZ56" s="120"/>
      <c r="DA56" s="120"/>
      <c r="DB56" s="120"/>
      <c r="DC56" s="120"/>
      <c r="DD56" s="120"/>
    </row>
    <row r="57" spans="1:108" ht="15" customHeight="1">
      <c r="A57" s="34"/>
      <c r="B57" s="119" t="s">
        <v>87</v>
      </c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Q57" s="119"/>
      <c r="AR57" s="119"/>
      <c r="AS57" s="119"/>
      <c r="AT57" s="119"/>
      <c r="AU57" s="119"/>
      <c r="AV57" s="119"/>
      <c r="AW57" s="119"/>
      <c r="AX57" s="119"/>
      <c r="AY57" s="119"/>
      <c r="AZ57" s="119"/>
      <c r="BA57" s="119"/>
      <c r="BB57" s="119"/>
      <c r="BC57" s="119"/>
      <c r="BD57" s="119"/>
      <c r="BE57" s="119"/>
      <c r="BF57" s="119"/>
      <c r="BG57" s="119"/>
      <c r="BH57" s="119"/>
      <c r="BI57" s="119"/>
      <c r="BJ57" s="119"/>
      <c r="BK57" s="119"/>
      <c r="BL57" s="119"/>
      <c r="BM57" s="119"/>
      <c r="BN57" s="119"/>
      <c r="BO57" s="119"/>
      <c r="BP57" s="119"/>
      <c r="BQ57" s="119"/>
      <c r="BR57" s="119"/>
      <c r="BS57" s="119"/>
      <c r="BT57" s="119"/>
      <c r="BU57" s="120"/>
      <c r="BV57" s="120"/>
      <c r="BW57" s="120"/>
      <c r="BX57" s="120"/>
      <c r="BY57" s="120"/>
      <c r="BZ57" s="120"/>
      <c r="CA57" s="120"/>
      <c r="CB57" s="120"/>
      <c r="CC57" s="120"/>
      <c r="CD57" s="120"/>
      <c r="CE57" s="120"/>
      <c r="CF57" s="120"/>
      <c r="CG57" s="120"/>
      <c r="CH57" s="120"/>
      <c r="CI57" s="120"/>
      <c r="CJ57" s="120"/>
      <c r="CK57" s="120"/>
      <c r="CL57" s="120"/>
      <c r="CM57" s="120"/>
      <c r="CN57" s="120"/>
      <c r="CO57" s="120"/>
      <c r="CP57" s="120"/>
      <c r="CQ57" s="120"/>
      <c r="CR57" s="120"/>
      <c r="CS57" s="120"/>
      <c r="CT57" s="120"/>
      <c r="CU57" s="120"/>
      <c r="CV57" s="120"/>
      <c r="CW57" s="120"/>
      <c r="CX57" s="120"/>
      <c r="CY57" s="120"/>
      <c r="CZ57" s="120"/>
      <c r="DA57" s="120"/>
      <c r="DB57" s="120"/>
      <c r="DC57" s="120"/>
      <c r="DD57" s="120"/>
    </row>
    <row r="58" spans="1:108" ht="15" customHeight="1">
      <c r="A58" s="34"/>
      <c r="B58" s="119" t="s">
        <v>88</v>
      </c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Q58" s="119"/>
      <c r="AR58" s="119"/>
      <c r="AS58" s="119"/>
      <c r="AT58" s="119"/>
      <c r="AU58" s="119"/>
      <c r="AV58" s="119"/>
      <c r="AW58" s="119"/>
      <c r="AX58" s="119"/>
      <c r="AY58" s="119"/>
      <c r="AZ58" s="119"/>
      <c r="BA58" s="119"/>
      <c r="BB58" s="119"/>
      <c r="BC58" s="119"/>
      <c r="BD58" s="119"/>
      <c r="BE58" s="119"/>
      <c r="BF58" s="119"/>
      <c r="BG58" s="119"/>
      <c r="BH58" s="119"/>
      <c r="BI58" s="119"/>
      <c r="BJ58" s="119"/>
      <c r="BK58" s="119"/>
      <c r="BL58" s="119"/>
      <c r="BM58" s="119"/>
      <c r="BN58" s="119"/>
      <c r="BO58" s="119"/>
      <c r="BP58" s="119"/>
      <c r="BQ58" s="119"/>
      <c r="BR58" s="119"/>
      <c r="BS58" s="119"/>
      <c r="BT58" s="119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</row>
    <row r="59" spans="1:108" ht="15" customHeight="1">
      <c r="A59" s="34"/>
      <c r="B59" s="119" t="s">
        <v>89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Q59" s="119"/>
      <c r="AR59" s="119"/>
      <c r="AS59" s="119"/>
      <c r="AT59" s="119"/>
      <c r="AU59" s="119"/>
      <c r="AV59" s="119"/>
      <c r="AW59" s="119"/>
      <c r="AX59" s="119"/>
      <c r="AY59" s="119"/>
      <c r="AZ59" s="119"/>
      <c r="BA59" s="119"/>
      <c r="BB59" s="119"/>
      <c r="BC59" s="119"/>
      <c r="BD59" s="119"/>
      <c r="BE59" s="119"/>
      <c r="BF59" s="119"/>
      <c r="BG59" s="119"/>
      <c r="BH59" s="119"/>
      <c r="BI59" s="119"/>
      <c r="BJ59" s="119"/>
      <c r="BK59" s="119"/>
      <c r="BL59" s="119"/>
      <c r="BM59" s="119"/>
      <c r="BN59" s="119"/>
      <c r="BO59" s="119"/>
      <c r="BP59" s="119"/>
      <c r="BQ59" s="119"/>
      <c r="BR59" s="119"/>
      <c r="BS59" s="119"/>
      <c r="BT59" s="119"/>
      <c r="BU59" s="120"/>
      <c r="BV59" s="120"/>
      <c r="BW59" s="120"/>
      <c r="BX59" s="120"/>
      <c r="BY59" s="120"/>
      <c r="BZ59" s="120"/>
      <c r="CA59" s="120"/>
      <c r="CB59" s="120"/>
      <c r="CC59" s="120"/>
      <c r="CD59" s="120"/>
      <c r="CE59" s="120"/>
      <c r="CF59" s="120"/>
      <c r="CG59" s="120"/>
      <c r="CH59" s="120"/>
      <c r="CI59" s="120"/>
      <c r="CJ59" s="120"/>
      <c r="CK59" s="120"/>
      <c r="CL59" s="120"/>
      <c r="CM59" s="120"/>
      <c r="CN59" s="120"/>
      <c r="CO59" s="120"/>
      <c r="CP59" s="120"/>
      <c r="CQ59" s="120"/>
      <c r="CR59" s="120"/>
      <c r="CS59" s="120"/>
      <c r="CT59" s="120"/>
      <c r="CU59" s="120"/>
      <c r="CV59" s="120"/>
      <c r="CW59" s="120"/>
      <c r="CX59" s="120"/>
      <c r="CY59" s="120"/>
      <c r="CZ59" s="120"/>
      <c r="DA59" s="120"/>
      <c r="DB59" s="120"/>
      <c r="DC59" s="120"/>
      <c r="DD59" s="120"/>
    </row>
    <row r="60" spans="1:108" ht="15" customHeight="1">
      <c r="A60" s="34"/>
      <c r="B60" s="119" t="s">
        <v>90</v>
      </c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Q60" s="119"/>
      <c r="AR60" s="119"/>
      <c r="AS60" s="119"/>
      <c r="AT60" s="119"/>
      <c r="AU60" s="119"/>
      <c r="AV60" s="119"/>
      <c r="AW60" s="119"/>
      <c r="AX60" s="119"/>
      <c r="AY60" s="119"/>
      <c r="AZ60" s="119"/>
      <c r="BA60" s="119"/>
      <c r="BB60" s="119"/>
      <c r="BC60" s="119"/>
      <c r="BD60" s="119"/>
      <c r="BE60" s="119"/>
      <c r="BF60" s="119"/>
      <c r="BG60" s="119"/>
      <c r="BH60" s="119"/>
      <c r="BI60" s="119"/>
      <c r="BJ60" s="119"/>
      <c r="BK60" s="119"/>
      <c r="BL60" s="119"/>
      <c r="BM60" s="119"/>
      <c r="BN60" s="119"/>
      <c r="BO60" s="119"/>
      <c r="BP60" s="119"/>
      <c r="BQ60" s="119"/>
      <c r="BR60" s="119"/>
      <c r="BS60" s="119"/>
      <c r="BT60" s="119"/>
      <c r="BU60" s="120"/>
      <c r="BV60" s="120"/>
      <c r="BW60" s="120"/>
      <c r="BX60" s="120"/>
      <c r="BY60" s="120"/>
      <c r="BZ60" s="120"/>
      <c r="CA60" s="120"/>
      <c r="CB60" s="120"/>
      <c r="CC60" s="120"/>
      <c r="CD60" s="120"/>
      <c r="CE60" s="120"/>
      <c r="CF60" s="120"/>
      <c r="CG60" s="120"/>
      <c r="CH60" s="120"/>
      <c r="CI60" s="120"/>
      <c r="CJ60" s="120"/>
      <c r="CK60" s="120"/>
      <c r="CL60" s="120"/>
      <c r="CM60" s="120"/>
      <c r="CN60" s="120"/>
      <c r="CO60" s="120"/>
      <c r="CP60" s="120"/>
      <c r="CQ60" s="120"/>
      <c r="CR60" s="120"/>
      <c r="CS60" s="120"/>
      <c r="CT60" s="120"/>
      <c r="CU60" s="120"/>
      <c r="CV60" s="120"/>
      <c r="CW60" s="120"/>
      <c r="CX60" s="120"/>
      <c r="CY60" s="120"/>
      <c r="CZ60" s="120"/>
      <c r="DA60" s="120"/>
      <c r="DB60" s="120"/>
      <c r="DC60" s="120"/>
      <c r="DD60" s="120"/>
    </row>
    <row r="61" spans="1:108" ht="15" customHeight="1">
      <c r="A61" s="34"/>
      <c r="B61" s="119" t="s">
        <v>91</v>
      </c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Q61" s="119"/>
      <c r="AR61" s="119"/>
      <c r="AS61" s="119"/>
      <c r="AT61" s="119"/>
      <c r="AU61" s="119"/>
      <c r="AV61" s="119"/>
      <c r="AW61" s="119"/>
      <c r="AX61" s="119"/>
      <c r="AY61" s="119"/>
      <c r="AZ61" s="119"/>
      <c r="BA61" s="119"/>
      <c r="BB61" s="119"/>
      <c r="BC61" s="119"/>
      <c r="BD61" s="119"/>
      <c r="BE61" s="119"/>
      <c r="BF61" s="119"/>
      <c r="BG61" s="119"/>
      <c r="BH61" s="119"/>
      <c r="BI61" s="119"/>
      <c r="BJ61" s="119"/>
      <c r="BK61" s="119"/>
      <c r="BL61" s="119"/>
      <c r="BM61" s="119"/>
      <c r="BN61" s="119"/>
      <c r="BO61" s="119"/>
      <c r="BP61" s="119"/>
      <c r="BQ61" s="119"/>
      <c r="BR61" s="119"/>
      <c r="BS61" s="119"/>
      <c r="BT61" s="119"/>
      <c r="BU61" s="120"/>
      <c r="BV61" s="120"/>
      <c r="BW61" s="120"/>
      <c r="BX61" s="120"/>
      <c r="BY61" s="120"/>
      <c r="BZ61" s="120"/>
      <c r="CA61" s="120"/>
      <c r="CB61" s="120"/>
      <c r="CC61" s="120"/>
      <c r="CD61" s="120"/>
      <c r="CE61" s="120"/>
      <c r="CF61" s="120"/>
      <c r="CG61" s="120"/>
      <c r="CH61" s="120"/>
      <c r="CI61" s="120"/>
      <c r="CJ61" s="120"/>
      <c r="CK61" s="120"/>
      <c r="CL61" s="120"/>
      <c r="CM61" s="120"/>
      <c r="CN61" s="120"/>
      <c r="CO61" s="120"/>
      <c r="CP61" s="120"/>
      <c r="CQ61" s="120"/>
      <c r="CR61" s="120"/>
      <c r="CS61" s="120"/>
      <c r="CT61" s="120"/>
      <c r="CU61" s="120"/>
      <c r="CV61" s="120"/>
      <c r="CW61" s="120"/>
      <c r="CX61" s="120"/>
      <c r="CY61" s="120"/>
      <c r="CZ61" s="120"/>
      <c r="DA61" s="120"/>
      <c r="DB61" s="120"/>
      <c r="DC61" s="120"/>
      <c r="DD61" s="120"/>
    </row>
    <row r="62" spans="1:108" ht="45" customHeight="1">
      <c r="A62" s="34"/>
      <c r="B62" s="119" t="s">
        <v>92</v>
      </c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Q62" s="119"/>
      <c r="AR62" s="119"/>
      <c r="AS62" s="119"/>
      <c r="AT62" s="119"/>
      <c r="AU62" s="119"/>
      <c r="AV62" s="119"/>
      <c r="AW62" s="119"/>
      <c r="AX62" s="119"/>
      <c r="AY62" s="119"/>
      <c r="AZ62" s="119"/>
      <c r="BA62" s="119"/>
      <c r="BB62" s="119"/>
      <c r="BC62" s="119"/>
      <c r="BD62" s="119"/>
      <c r="BE62" s="119"/>
      <c r="BF62" s="119"/>
      <c r="BG62" s="119"/>
      <c r="BH62" s="119"/>
      <c r="BI62" s="119"/>
      <c r="BJ62" s="119"/>
      <c r="BK62" s="119"/>
      <c r="BL62" s="119"/>
      <c r="BM62" s="119"/>
      <c r="BN62" s="119"/>
      <c r="BO62" s="119"/>
      <c r="BP62" s="119"/>
      <c r="BQ62" s="119"/>
      <c r="BR62" s="119"/>
      <c r="BS62" s="119"/>
      <c r="BT62" s="119"/>
      <c r="BU62" s="121">
        <f>BU64+BU65+BU66+BU67+BU68+BU69+BU70+BU71+BU72+BU73+BU74+BU75+BU76</f>
        <v>298879.67</v>
      </c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</row>
    <row r="63" spans="1:108" ht="15" customHeight="1">
      <c r="A63" s="39"/>
      <c r="B63" s="122" t="s">
        <v>44</v>
      </c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  <c r="BG63" s="122"/>
      <c r="BH63" s="122"/>
      <c r="BI63" s="122"/>
      <c r="BJ63" s="122"/>
      <c r="BK63" s="122"/>
      <c r="BL63" s="122"/>
      <c r="BM63" s="122"/>
      <c r="BN63" s="122"/>
      <c r="BO63" s="122"/>
      <c r="BP63" s="122"/>
      <c r="BQ63" s="122"/>
      <c r="BR63" s="122"/>
      <c r="BS63" s="122"/>
      <c r="BT63" s="122"/>
      <c r="BU63" s="120"/>
      <c r="BV63" s="120"/>
      <c r="BW63" s="120"/>
      <c r="BX63" s="120"/>
      <c r="BY63" s="120"/>
      <c r="BZ63" s="120"/>
      <c r="CA63" s="120"/>
      <c r="CB63" s="120"/>
      <c r="CC63" s="120"/>
      <c r="CD63" s="120"/>
      <c r="CE63" s="120"/>
      <c r="CF63" s="120"/>
      <c r="CG63" s="120"/>
      <c r="CH63" s="120"/>
      <c r="CI63" s="120"/>
      <c r="CJ63" s="120"/>
      <c r="CK63" s="120"/>
      <c r="CL63" s="120"/>
      <c r="CM63" s="120"/>
      <c r="CN63" s="120"/>
      <c r="CO63" s="120"/>
      <c r="CP63" s="120"/>
      <c r="CQ63" s="120"/>
      <c r="CR63" s="120"/>
      <c r="CS63" s="120"/>
      <c r="CT63" s="120"/>
      <c r="CU63" s="120"/>
      <c r="CV63" s="120"/>
      <c r="CW63" s="120"/>
      <c r="CX63" s="120"/>
      <c r="CY63" s="120"/>
      <c r="CZ63" s="120"/>
      <c r="DA63" s="120"/>
      <c r="DB63" s="120"/>
      <c r="DC63" s="120"/>
      <c r="DD63" s="120"/>
    </row>
    <row r="64" spans="1:108" ht="15" customHeight="1">
      <c r="A64" s="34"/>
      <c r="B64" s="119" t="s">
        <v>93</v>
      </c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  <c r="AP64" s="119"/>
      <c r="AQ64" s="119"/>
      <c r="AR64" s="119"/>
      <c r="AS64" s="119"/>
      <c r="AT64" s="119"/>
      <c r="AU64" s="119"/>
      <c r="AV64" s="119"/>
      <c r="AW64" s="119"/>
      <c r="AX64" s="119"/>
      <c r="AY64" s="119"/>
      <c r="AZ64" s="119"/>
      <c r="BA64" s="119"/>
      <c r="BB64" s="119"/>
      <c r="BC64" s="119"/>
      <c r="BD64" s="119"/>
      <c r="BE64" s="119"/>
      <c r="BF64" s="119"/>
      <c r="BG64" s="119"/>
      <c r="BH64" s="119"/>
      <c r="BI64" s="119"/>
      <c r="BJ64" s="119"/>
      <c r="BK64" s="119"/>
      <c r="BL64" s="119"/>
      <c r="BM64" s="119"/>
      <c r="BN64" s="119"/>
      <c r="BO64" s="119"/>
      <c r="BP64" s="119"/>
      <c r="BQ64" s="119"/>
      <c r="BR64" s="119"/>
      <c r="BS64" s="119"/>
      <c r="BT64" s="119"/>
      <c r="BU64" s="120"/>
      <c r="BV64" s="120"/>
      <c r="BW64" s="120"/>
      <c r="BX64" s="120"/>
      <c r="BY64" s="120"/>
      <c r="BZ64" s="120"/>
      <c r="CA64" s="120"/>
      <c r="CB64" s="120"/>
      <c r="CC64" s="120"/>
      <c r="CD64" s="120"/>
      <c r="CE64" s="120"/>
      <c r="CF64" s="120"/>
      <c r="CG64" s="120"/>
      <c r="CH64" s="120"/>
      <c r="CI64" s="120"/>
      <c r="CJ64" s="120"/>
      <c r="CK64" s="120"/>
      <c r="CL64" s="120"/>
      <c r="CM64" s="120"/>
      <c r="CN64" s="120"/>
      <c r="CO64" s="120"/>
      <c r="CP64" s="120"/>
      <c r="CQ64" s="120"/>
      <c r="CR64" s="120"/>
      <c r="CS64" s="120"/>
      <c r="CT64" s="120"/>
      <c r="CU64" s="120"/>
      <c r="CV64" s="120"/>
      <c r="CW64" s="120"/>
      <c r="CX64" s="120"/>
      <c r="CY64" s="120"/>
      <c r="CZ64" s="120"/>
      <c r="DA64" s="120"/>
      <c r="DB64" s="120"/>
      <c r="DC64" s="120"/>
      <c r="DD64" s="120"/>
    </row>
    <row r="65" spans="1:108" ht="15" customHeight="1">
      <c r="A65" s="34"/>
      <c r="B65" s="119" t="s">
        <v>94</v>
      </c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19"/>
      <c r="AQ65" s="119"/>
      <c r="AR65" s="119"/>
      <c r="AS65" s="119"/>
      <c r="AT65" s="119"/>
      <c r="AU65" s="119"/>
      <c r="AV65" s="119"/>
      <c r="AW65" s="119"/>
      <c r="AX65" s="119"/>
      <c r="AY65" s="119"/>
      <c r="AZ65" s="119"/>
      <c r="BA65" s="119"/>
      <c r="BB65" s="119"/>
      <c r="BC65" s="119"/>
      <c r="BD65" s="119"/>
      <c r="BE65" s="119"/>
      <c r="BF65" s="119"/>
      <c r="BG65" s="119"/>
      <c r="BH65" s="119"/>
      <c r="BI65" s="119"/>
      <c r="BJ65" s="119"/>
      <c r="BK65" s="119"/>
      <c r="BL65" s="119"/>
      <c r="BM65" s="119"/>
      <c r="BN65" s="119"/>
      <c r="BO65" s="119"/>
      <c r="BP65" s="119"/>
      <c r="BQ65" s="119"/>
      <c r="BR65" s="119"/>
      <c r="BS65" s="119"/>
      <c r="BT65" s="119"/>
      <c r="BU65" s="120"/>
      <c r="BV65" s="120"/>
      <c r="BW65" s="120"/>
      <c r="BX65" s="120"/>
      <c r="BY65" s="120"/>
      <c r="BZ65" s="120"/>
      <c r="CA65" s="120"/>
      <c r="CB65" s="120"/>
      <c r="CC65" s="120"/>
      <c r="CD65" s="120"/>
      <c r="CE65" s="120"/>
      <c r="CF65" s="120"/>
      <c r="CG65" s="120"/>
      <c r="CH65" s="120"/>
      <c r="CI65" s="120"/>
      <c r="CJ65" s="120"/>
      <c r="CK65" s="120"/>
      <c r="CL65" s="120"/>
      <c r="CM65" s="120"/>
      <c r="CN65" s="120"/>
      <c r="CO65" s="120"/>
      <c r="CP65" s="120"/>
      <c r="CQ65" s="120"/>
      <c r="CR65" s="120"/>
      <c r="CS65" s="120"/>
      <c r="CT65" s="120"/>
      <c r="CU65" s="120"/>
      <c r="CV65" s="120"/>
      <c r="CW65" s="120"/>
      <c r="CX65" s="120"/>
      <c r="CY65" s="120"/>
      <c r="CZ65" s="120"/>
      <c r="DA65" s="120"/>
      <c r="DB65" s="120"/>
      <c r="DC65" s="120"/>
      <c r="DD65" s="120"/>
    </row>
    <row r="66" spans="1:108" ht="15" customHeight="1">
      <c r="A66" s="34"/>
      <c r="B66" s="119" t="s">
        <v>95</v>
      </c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119"/>
      <c r="AY66" s="119"/>
      <c r="AZ66" s="119"/>
      <c r="BA66" s="119"/>
      <c r="BB66" s="119"/>
      <c r="BC66" s="119"/>
      <c r="BD66" s="119"/>
      <c r="BE66" s="119"/>
      <c r="BF66" s="119"/>
      <c r="BG66" s="119"/>
      <c r="BH66" s="119"/>
      <c r="BI66" s="119"/>
      <c r="BJ66" s="119"/>
      <c r="BK66" s="119"/>
      <c r="BL66" s="119"/>
      <c r="BM66" s="119"/>
      <c r="BN66" s="119"/>
      <c r="BO66" s="119"/>
      <c r="BP66" s="119"/>
      <c r="BQ66" s="119"/>
      <c r="BR66" s="119"/>
      <c r="BS66" s="119"/>
      <c r="BT66" s="119"/>
      <c r="BU66" s="120"/>
      <c r="BV66" s="120"/>
      <c r="BW66" s="120"/>
      <c r="BX66" s="120"/>
      <c r="BY66" s="120"/>
      <c r="BZ66" s="120"/>
      <c r="CA66" s="120"/>
      <c r="CB66" s="120"/>
      <c r="CC66" s="120"/>
      <c r="CD66" s="120"/>
      <c r="CE66" s="120"/>
      <c r="CF66" s="120"/>
      <c r="CG66" s="120"/>
      <c r="CH66" s="120"/>
      <c r="CI66" s="120"/>
      <c r="CJ66" s="120"/>
      <c r="CK66" s="120"/>
      <c r="CL66" s="120"/>
      <c r="CM66" s="120"/>
      <c r="CN66" s="120"/>
      <c r="CO66" s="120"/>
      <c r="CP66" s="120"/>
      <c r="CQ66" s="120"/>
      <c r="CR66" s="120"/>
      <c r="CS66" s="120"/>
      <c r="CT66" s="120"/>
      <c r="CU66" s="120"/>
      <c r="CV66" s="120"/>
      <c r="CW66" s="120"/>
      <c r="CX66" s="120"/>
      <c r="CY66" s="120"/>
      <c r="CZ66" s="120"/>
      <c r="DA66" s="120"/>
      <c r="DB66" s="120"/>
      <c r="DC66" s="120"/>
      <c r="DD66" s="120"/>
    </row>
    <row r="67" spans="1:108" ht="15" customHeight="1">
      <c r="A67" s="34"/>
      <c r="B67" s="119" t="s">
        <v>96</v>
      </c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Q67" s="119"/>
      <c r="AR67" s="119"/>
      <c r="AS67" s="119"/>
      <c r="AT67" s="119"/>
      <c r="AU67" s="119"/>
      <c r="AV67" s="119"/>
      <c r="AW67" s="119"/>
      <c r="AX67" s="119"/>
      <c r="AY67" s="119"/>
      <c r="AZ67" s="119"/>
      <c r="BA67" s="119"/>
      <c r="BB67" s="119"/>
      <c r="BC67" s="119"/>
      <c r="BD67" s="119"/>
      <c r="BE67" s="119"/>
      <c r="BF67" s="119"/>
      <c r="BG67" s="119"/>
      <c r="BH67" s="119"/>
      <c r="BI67" s="119"/>
      <c r="BJ67" s="119"/>
      <c r="BK67" s="119"/>
      <c r="BL67" s="119"/>
      <c r="BM67" s="119"/>
      <c r="BN67" s="119"/>
      <c r="BO67" s="119"/>
      <c r="BP67" s="119"/>
      <c r="BQ67" s="119"/>
      <c r="BR67" s="119"/>
      <c r="BS67" s="119"/>
      <c r="BT67" s="119"/>
      <c r="BU67" s="120"/>
      <c r="BV67" s="120"/>
      <c r="BW67" s="120"/>
      <c r="BX67" s="120"/>
      <c r="BY67" s="120"/>
      <c r="BZ67" s="120"/>
      <c r="CA67" s="120"/>
      <c r="CB67" s="120"/>
      <c r="CC67" s="120"/>
      <c r="CD67" s="120"/>
      <c r="CE67" s="120"/>
      <c r="CF67" s="120"/>
      <c r="CG67" s="120"/>
      <c r="CH67" s="120"/>
      <c r="CI67" s="120"/>
      <c r="CJ67" s="120"/>
      <c r="CK67" s="120"/>
      <c r="CL67" s="120"/>
      <c r="CM67" s="120"/>
      <c r="CN67" s="120"/>
      <c r="CO67" s="120"/>
      <c r="CP67" s="120"/>
      <c r="CQ67" s="120"/>
      <c r="CR67" s="120"/>
      <c r="CS67" s="120"/>
      <c r="CT67" s="120"/>
      <c r="CU67" s="120"/>
      <c r="CV67" s="120"/>
      <c r="CW67" s="120"/>
      <c r="CX67" s="120"/>
      <c r="CY67" s="120"/>
      <c r="CZ67" s="120"/>
      <c r="DA67" s="120"/>
      <c r="DB67" s="120"/>
      <c r="DC67" s="120"/>
      <c r="DD67" s="120"/>
    </row>
    <row r="68" spans="1:108" ht="15" customHeight="1">
      <c r="A68" s="34"/>
      <c r="B68" s="119" t="s">
        <v>97</v>
      </c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Q68" s="119"/>
      <c r="AR68" s="119"/>
      <c r="AS68" s="119"/>
      <c r="AT68" s="119"/>
      <c r="AU68" s="119"/>
      <c r="AV68" s="119"/>
      <c r="AW68" s="119"/>
      <c r="AX68" s="119"/>
      <c r="AY68" s="119"/>
      <c r="AZ68" s="119"/>
      <c r="BA68" s="119"/>
      <c r="BB68" s="119"/>
      <c r="BC68" s="119"/>
      <c r="BD68" s="119"/>
      <c r="BE68" s="119"/>
      <c r="BF68" s="119"/>
      <c r="BG68" s="119"/>
      <c r="BH68" s="119"/>
      <c r="BI68" s="119"/>
      <c r="BJ68" s="119"/>
      <c r="BK68" s="119"/>
      <c r="BL68" s="119"/>
      <c r="BM68" s="119"/>
      <c r="BN68" s="119"/>
      <c r="BO68" s="119"/>
      <c r="BP68" s="119"/>
      <c r="BQ68" s="119"/>
      <c r="BR68" s="119"/>
      <c r="BS68" s="119"/>
      <c r="BT68" s="119"/>
      <c r="BU68" s="120"/>
      <c r="BV68" s="120"/>
      <c r="BW68" s="120"/>
      <c r="BX68" s="120"/>
      <c r="BY68" s="120"/>
      <c r="BZ68" s="120"/>
      <c r="CA68" s="120"/>
      <c r="CB68" s="120"/>
      <c r="CC68" s="120"/>
      <c r="CD68" s="120"/>
      <c r="CE68" s="120"/>
      <c r="CF68" s="120"/>
      <c r="CG68" s="120"/>
      <c r="CH68" s="120"/>
      <c r="CI68" s="120"/>
      <c r="CJ68" s="120"/>
      <c r="CK68" s="120"/>
      <c r="CL68" s="120"/>
      <c r="CM68" s="120"/>
      <c r="CN68" s="120"/>
      <c r="CO68" s="120"/>
      <c r="CP68" s="120"/>
      <c r="CQ68" s="120"/>
      <c r="CR68" s="120"/>
      <c r="CS68" s="120"/>
      <c r="CT68" s="120"/>
      <c r="CU68" s="120"/>
      <c r="CV68" s="120"/>
      <c r="CW68" s="120"/>
      <c r="CX68" s="120"/>
      <c r="CY68" s="120"/>
      <c r="CZ68" s="120"/>
      <c r="DA68" s="120"/>
      <c r="DB68" s="120"/>
      <c r="DC68" s="120"/>
      <c r="DD68" s="120"/>
    </row>
    <row r="69" spans="1:108" ht="15" customHeight="1">
      <c r="A69" s="34"/>
      <c r="B69" s="119" t="s">
        <v>98</v>
      </c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  <c r="AK69" s="119"/>
      <c r="AL69" s="119"/>
      <c r="AM69" s="119"/>
      <c r="AN69" s="119"/>
      <c r="AO69" s="119"/>
      <c r="AP69" s="119"/>
      <c r="AQ69" s="119"/>
      <c r="AR69" s="119"/>
      <c r="AS69" s="119"/>
      <c r="AT69" s="119"/>
      <c r="AU69" s="119"/>
      <c r="AV69" s="119"/>
      <c r="AW69" s="119"/>
      <c r="AX69" s="119"/>
      <c r="AY69" s="119"/>
      <c r="AZ69" s="119"/>
      <c r="BA69" s="119"/>
      <c r="BB69" s="119"/>
      <c r="BC69" s="119"/>
      <c r="BD69" s="119"/>
      <c r="BE69" s="119"/>
      <c r="BF69" s="119"/>
      <c r="BG69" s="119"/>
      <c r="BH69" s="119"/>
      <c r="BI69" s="119"/>
      <c r="BJ69" s="119"/>
      <c r="BK69" s="119"/>
      <c r="BL69" s="119"/>
      <c r="BM69" s="119"/>
      <c r="BN69" s="119"/>
      <c r="BO69" s="119"/>
      <c r="BP69" s="119"/>
      <c r="BQ69" s="119"/>
      <c r="BR69" s="119"/>
      <c r="BS69" s="119"/>
      <c r="BT69" s="119"/>
      <c r="BU69" s="120"/>
      <c r="BV69" s="120"/>
      <c r="BW69" s="120"/>
      <c r="BX69" s="120"/>
      <c r="BY69" s="120"/>
      <c r="BZ69" s="120"/>
      <c r="CA69" s="120"/>
      <c r="CB69" s="120"/>
      <c r="CC69" s="120"/>
      <c r="CD69" s="120"/>
      <c r="CE69" s="120"/>
      <c r="CF69" s="120"/>
      <c r="CG69" s="120"/>
      <c r="CH69" s="120"/>
      <c r="CI69" s="120"/>
      <c r="CJ69" s="120"/>
      <c r="CK69" s="120"/>
      <c r="CL69" s="120"/>
      <c r="CM69" s="120"/>
      <c r="CN69" s="120"/>
      <c r="CO69" s="120"/>
      <c r="CP69" s="120"/>
      <c r="CQ69" s="120"/>
      <c r="CR69" s="120"/>
      <c r="CS69" s="120"/>
      <c r="CT69" s="120"/>
      <c r="CU69" s="120"/>
      <c r="CV69" s="120"/>
      <c r="CW69" s="120"/>
      <c r="CX69" s="120"/>
      <c r="CY69" s="120"/>
      <c r="CZ69" s="120"/>
      <c r="DA69" s="120"/>
      <c r="DB69" s="120"/>
      <c r="DC69" s="120"/>
      <c r="DD69" s="120"/>
    </row>
    <row r="70" spans="1:108" ht="15" customHeight="1">
      <c r="A70" s="34"/>
      <c r="B70" s="119" t="s">
        <v>99</v>
      </c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Q70" s="119"/>
      <c r="AR70" s="119"/>
      <c r="AS70" s="119"/>
      <c r="AT70" s="119"/>
      <c r="AU70" s="119"/>
      <c r="AV70" s="119"/>
      <c r="AW70" s="119"/>
      <c r="AX70" s="119"/>
      <c r="AY70" s="119"/>
      <c r="AZ70" s="119"/>
      <c r="BA70" s="119"/>
      <c r="BB70" s="119"/>
      <c r="BC70" s="119"/>
      <c r="BD70" s="119"/>
      <c r="BE70" s="119"/>
      <c r="BF70" s="119"/>
      <c r="BG70" s="119"/>
      <c r="BH70" s="119"/>
      <c r="BI70" s="119"/>
      <c r="BJ70" s="119"/>
      <c r="BK70" s="119"/>
      <c r="BL70" s="119"/>
      <c r="BM70" s="119"/>
      <c r="BN70" s="119"/>
      <c r="BO70" s="119"/>
      <c r="BP70" s="119"/>
      <c r="BQ70" s="119"/>
      <c r="BR70" s="119"/>
      <c r="BS70" s="119"/>
      <c r="BT70" s="119"/>
      <c r="BU70" s="120"/>
      <c r="BV70" s="120"/>
      <c r="BW70" s="120"/>
      <c r="BX70" s="120"/>
      <c r="BY70" s="120"/>
      <c r="BZ70" s="120"/>
      <c r="CA70" s="120"/>
      <c r="CB70" s="120"/>
      <c r="CC70" s="120"/>
      <c r="CD70" s="120"/>
      <c r="CE70" s="120"/>
      <c r="CF70" s="120"/>
      <c r="CG70" s="120"/>
      <c r="CH70" s="120"/>
      <c r="CI70" s="120"/>
      <c r="CJ70" s="120"/>
      <c r="CK70" s="120"/>
      <c r="CL70" s="120"/>
      <c r="CM70" s="120"/>
      <c r="CN70" s="120"/>
      <c r="CO70" s="120"/>
      <c r="CP70" s="120"/>
      <c r="CQ70" s="120"/>
      <c r="CR70" s="120"/>
      <c r="CS70" s="120"/>
      <c r="CT70" s="120"/>
      <c r="CU70" s="120"/>
      <c r="CV70" s="120"/>
      <c r="CW70" s="120"/>
      <c r="CX70" s="120"/>
      <c r="CY70" s="120"/>
      <c r="CZ70" s="120"/>
      <c r="DA70" s="120"/>
      <c r="DB70" s="120"/>
      <c r="DC70" s="120"/>
      <c r="DD70" s="120"/>
    </row>
    <row r="71" spans="1:108" ht="15" customHeight="1">
      <c r="A71" s="34"/>
      <c r="B71" s="119" t="s">
        <v>100</v>
      </c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Q71" s="119"/>
      <c r="AR71" s="119"/>
      <c r="AS71" s="119"/>
      <c r="AT71" s="119"/>
      <c r="AU71" s="119"/>
      <c r="AV71" s="119"/>
      <c r="AW71" s="119"/>
      <c r="AX71" s="119"/>
      <c r="AY71" s="119"/>
      <c r="AZ71" s="119"/>
      <c r="BA71" s="119"/>
      <c r="BB71" s="119"/>
      <c r="BC71" s="119"/>
      <c r="BD71" s="119"/>
      <c r="BE71" s="119"/>
      <c r="BF71" s="119"/>
      <c r="BG71" s="119"/>
      <c r="BH71" s="119"/>
      <c r="BI71" s="119"/>
      <c r="BJ71" s="119"/>
      <c r="BK71" s="119"/>
      <c r="BL71" s="119"/>
      <c r="BM71" s="119"/>
      <c r="BN71" s="119"/>
      <c r="BO71" s="119"/>
      <c r="BP71" s="119"/>
      <c r="BQ71" s="119"/>
      <c r="BR71" s="119"/>
      <c r="BS71" s="119"/>
      <c r="BT71" s="119"/>
      <c r="BU71" s="120"/>
      <c r="BV71" s="120"/>
      <c r="BW71" s="120"/>
      <c r="BX71" s="120"/>
      <c r="BY71" s="120"/>
      <c r="BZ71" s="120"/>
      <c r="CA71" s="120"/>
      <c r="CB71" s="120"/>
      <c r="CC71" s="120"/>
      <c r="CD71" s="120"/>
      <c r="CE71" s="120"/>
      <c r="CF71" s="120"/>
      <c r="CG71" s="120"/>
      <c r="CH71" s="120"/>
      <c r="CI71" s="120"/>
      <c r="CJ71" s="120"/>
      <c r="CK71" s="120"/>
      <c r="CL71" s="120"/>
      <c r="CM71" s="120"/>
      <c r="CN71" s="120"/>
      <c r="CO71" s="120"/>
      <c r="CP71" s="120"/>
      <c r="CQ71" s="120"/>
      <c r="CR71" s="120"/>
      <c r="CS71" s="120"/>
      <c r="CT71" s="120"/>
      <c r="CU71" s="120"/>
      <c r="CV71" s="120"/>
      <c r="CW71" s="120"/>
      <c r="CX71" s="120"/>
      <c r="CY71" s="120"/>
      <c r="CZ71" s="120"/>
      <c r="DA71" s="120"/>
      <c r="DB71" s="120"/>
      <c r="DC71" s="120"/>
      <c r="DD71" s="120"/>
    </row>
    <row r="72" spans="1:108" ht="15" customHeight="1">
      <c r="A72" s="34"/>
      <c r="B72" s="119" t="s">
        <v>101</v>
      </c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P72" s="119"/>
      <c r="AQ72" s="119"/>
      <c r="AR72" s="119"/>
      <c r="AS72" s="119"/>
      <c r="AT72" s="119"/>
      <c r="AU72" s="119"/>
      <c r="AV72" s="119"/>
      <c r="AW72" s="119"/>
      <c r="AX72" s="119"/>
      <c r="AY72" s="119"/>
      <c r="AZ72" s="119"/>
      <c r="BA72" s="119"/>
      <c r="BB72" s="119"/>
      <c r="BC72" s="119"/>
      <c r="BD72" s="119"/>
      <c r="BE72" s="119"/>
      <c r="BF72" s="119"/>
      <c r="BG72" s="119"/>
      <c r="BH72" s="119"/>
      <c r="BI72" s="119"/>
      <c r="BJ72" s="119"/>
      <c r="BK72" s="119"/>
      <c r="BL72" s="119"/>
      <c r="BM72" s="119"/>
      <c r="BN72" s="119"/>
      <c r="BO72" s="119"/>
      <c r="BP72" s="119"/>
      <c r="BQ72" s="119"/>
      <c r="BR72" s="119"/>
      <c r="BS72" s="119"/>
      <c r="BT72" s="119"/>
      <c r="BU72" s="120"/>
      <c r="BV72" s="120"/>
      <c r="BW72" s="120"/>
      <c r="BX72" s="120"/>
      <c r="BY72" s="120"/>
      <c r="BZ72" s="120"/>
      <c r="CA72" s="120"/>
      <c r="CB72" s="120"/>
      <c r="CC72" s="120"/>
      <c r="CD72" s="120"/>
      <c r="CE72" s="120"/>
      <c r="CF72" s="120"/>
      <c r="CG72" s="120"/>
      <c r="CH72" s="120"/>
      <c r="CI72" s="120"/>
      <c r="CJ72" s="120"/>
      <c r="CK72" s="120"/>
      <c r="CL72" s="120"/>
      <c r="CM72" s="120"/>
      <c r="CN72" s="120"/>
      <c r="CO72" s="120"/>
      <c r="CP72" s="120"/>
      <c r="CQ72" s="120"/>
      <c r="CR72" s="120"/>
      <c r="CS72" s="120"/>
      <c r="CT72" s="120"/>
      <c r="CU72" s="120"/>
      <c r="CV72" s="120"/>
      <c r="CW72" s="120"/>
      <c r="CX72" s="120"/>
      <c r="CY72" s="120"/>
      <c r="CZ72" s="120"/>
      <c r="DA72" s="120"/>
      <c r="DB72" s="120"/>
      <c r="DC72" s="120"/>
      <c r="DD72" s="120"/>
    </row>
    <row r="73" spans="1:108" ht="15" customHeight="1">
      <c r="A73" s="34"/>
      <c r="B73" s="119" t="s">
        <v>102</v>
      </c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Q73" s="119"/>
      <c r="AR73" s="119"/>
      <c r="AS73" s="119"/>
      <c r="AT73" s="119"/>
      <c r="AU73" s="119"/>
      <c r="AV73" s="119"/>
      <c r="AW73" s="119"/>
      <c r="AX73" s="119"/>
      <c r="AY73" s="119"/>
      <c r="AZ73" s="119"/>
      <c r="BA73" s="119"/>
      <c r="BB73" s="119"/>
      <c r="BC73" s="119"/>
      <c r="BD73" s="119"/>
      <c r="BE73" s="119"/>
      <c r="BF73" s="119"/>
      <c r="BG73" s="119"/>
      <c r="BH73" s="119"/>
      <c r="BI73" s="119"/>
      <c r="BJ73" s="119"/>
      <c r="BK73" s="119"/>
      <c r="BL73" s="119"/>
      <c r="BM73" s="119"/>
      <c r="BN73" s="119"/>
      <c r="BO73" s="119"/>
      <c r="BP73" s="119"/>
      <c r="BQ73" s="119"/>
      <c r="BR73" s="119"/>
      <c r="BS73" s="119"/>
      <c r="BT73" s="119"/>
      <c r="BU73" s="121">
        <v>298879.67</v>
      </c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</row>
    <row r="74" spans="1:108" ht="15" customHeight="1">
      <c r="A74" s="34"/>
      <c r="B74" s="119" t="s">
        <v>103</v>
      </c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19"/>
      <c r="BG74" s="119"/>
      <c r="BH74" s="119"/>
      <c r="BI74" s="119"/>
      <c r="BJ74" s="119"/>
      <c r="BK74" s="119"/>
      <c r="BL74" s="119"/>
      <c r="BM74" s="119"/>
      <c r="BN74" s="119"/>
      <c r="BO74" s="119"/>
      <c r="BP74" s="119"/>
      <c r="BQ74" s="119"/>
      <c r="BR74" s="119"/>
      <c r="BS74" s="119"/>
      <c r="BT74" s="119"/>
      <c r="BU74" s="120"/>
      <c r="BV74" s="120"/>
      <c r="BW74" s="120"/>
      <c r="BX74" s="120"/>
      <c r="BY74" s="120"/>
      <c r="BZ74" s="120"/>
      <c r="CA74" s="120"/>
      <c r="CB74" s="120"/>
      <c r="CC74" s="120"/>
      <c r="CD74" s="120"/>
      <c r="CE74" s="120"/>
      <c r="CF74" s="120"/>
      <c r="CG74" s="120"/>
      <c r="CH74" s="120"/>
      <c r="CI74" s="120"/>
      <c r="CJ74" s="120"/>
      <c r="CK74" s="120"/>
      <c r="CL74" s="120"/>
      <c r="CM74" s="120"/>
      <c r="CN74" s="120"/>
      <c r="CO74" s="120"/>
      <c r="CP74" s="120"/>
      <c r="CQ74" s="120"/>
      <c r="CR74" s="120"/>
      <c r="CS74" s="120"/>
      <c r="CT74" s="120"/>
      <c r="CU74" s="120"/>
      <c r="CV74" s="120"/>
      <c r="CW74" s="120"/>
      <c r="CX74" s="120"/>
      <c r="CY74" s="120"/>
      <c r="CZ74" s="120"/>
      <c r="DA74" s="120"/>
      <c r="DB74" s="120"/>
      <c r="DC74" s="120"/>
      <c r="DD74" s="120"/>
    </row>
    <row r="75" spans="1:108" ht="15" customHeight="1">
      <c r="A75" s="34"/>
      <c r="B75" s="119" t="s">
        <v>104</v>
      </c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Q75" s="119"/>
      <c r="AR75" s="119"/>
      <c r="AS75" s="119"/>
      <c r="AT75" s="119"/>
      <c r="AU75" s="119"/>
      <c r="AV75" s="119"/>
      <c r="AW75" s="119"/>
      <c r="AX75" s="119"/>
      <c r="AY75" s="119"/>
      <c r="AZ75" s="119"/>
      <c r="BA75" s="119"/>
      <c r="BB75" s="119"/>
      <c r="BC75" s="119"/>
      <c r="BD75" s="119"/>
      <c r="BE75" s="119"/>
      <c r="BF75" s="119"/>
      <c r="BG75" s="119"/>
      <c r="BH75" s="119"/>
      <c r="BI75" s="119"/>
      <c r="BJ75" s="119"/>
      <c r="BK75" s="119"/>
      <c r="BL75" s="119"/>
      <c r="BM75" s="119"/>
      <c r="BN75" s="119"/>
      <c r="BO75" s="119"/>
      <c r="BP75" s="119"/>
      <c r="BQ75" s="119"/>
      <c r="BR75" s="119"/>
      <c r="BS75" s="119"/>
      <c r="BT75" s="119"/>
      <c r="BU75" s="120"/>
      <c r="BV75" s="120"/>
      <c r="BW75" s="120"/>
      <c r="BX75" s="120"/>
      <c r="BY75" s="120"/>
      <c r="BZ75" s="120"/>
      <c r="CA75" s="120"/>
      <c r="CB75" s="120"/>
      <c r="CC75" s="120"/>
      <c r="CD75" s="120"/>
      <c r="CE75" s="120"/>
      <c r="CF75" s="120"/>
      <c r="CG75" s="120"/>
      <c r="CH75" s="120"/>
      <c r="CI75" s="120"/>
      <c r="CJ75" s="120"/>
      <c r="CK75" s="120"/>
      <c r="CL75" s="120"/>
      <c r="CM75" s="120"/>
      <c r="CN75" s="120"/>
      <c r="CO75" s="120"/>
      <c r="CP75" s="120"/>
      <c r="CQ75" s="120"/>
      <c r="CR75" s="120"/>
      <c r="CS75" s="120"/>
      <c r="CT75" s="120"/>
      <c r="CU75" s="120"/>
      <c r="CV75" s="120"/>
      <c r="CW75" s="120"/>
      <c r="CX75" s="120"/>
      <c r="CY75" s="120"/>
      <c r="CZ75" s="120"/>
      <c r="DA75" s="120"/>
      <c r="DB75" s="120"/>
      <c r="DC75" s="120"/>
      <c r="DD75" s="120"/>
    </row>
    <row r="76" spans="1:108" ht="15" customHeight="1">
      <c r="A76" s="34"/>
      <c r="B76" s="119" t="s">
        <v>105</v>
      </c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Q76" s="119"/>
      <c r="AR76" s="119"/>
      <c r="AS76" s="119"/>
      <c r="AT76" s="119"/>
      <c r="AU76" s="119"/>
      <c r="AV76" s="119"/>
      <c r="AW76" s="119"/>
      <c r="AX76" s="119"/>
      <c r="AY76" s="119"/>
      <c r="AZ76" s="119"/>
      <c r="BA76" s="119"/>
      <c r="BB76" s="119"/>
      <c r="BC76" s="119"/>
      <c r="BD76" s="119"/>
      <c r="BE76" s="119"/>
      <c r="BF76" s="119"/>
      <c r="BG76" s="119"/>
      <c r="BH76" s="119"/>
      <c r="BI76" s="119"/>
      <c r="BJ76" s="119"/>
      <c r="BK76" s="119"/>
      <c r="BL76" s="119"/>
      <c r="BM76" s="119"/>
      <c r="BN76" s="119"/>
      <c r="BO76" s="119"/>
      <c r="BP76" s="119"/>
      <c r="BQ76" s="119"/>
      <c r="BR76" s="119"/>
      <c r="BS76" s="119"/>
      <c r="BT76" s="119"/>
      <c r="BU76" s="120"/>
      <c r="BV76" s="120"/>
      <c r="BW76" s="120"/>
      <c r="BX76" s="120"/>
      <c r="BY76" s="120"/>
      <c r="BZ76" s="120"/>
      <c r="CA76" s="120"/>
      <c r="CB76" s="120"/>
      <c r="CC76" s="120"/>
      <c r="CD76" s="120"/>
      <c r="CE76" s="120"/>
      <c r="CF76" s="120"/>
      <c r="CG76" s="120"/>
      <c r="CH76" s="120"/>
      <c r="CI76" s="120"/>
      <c r="CJ76" s="120"/>
      <c r="CK76" s="120"/>
      <c r="CL76" s="120"/>
      <c r="CM76" s="120"/>
      <c r="CN76" s="120"/>
      <c r="CO76" s="120"/>
      <c r="CP76" s="120"/>
      <c r="CQ76" s="120"/>
      <c r="CR76" s="120"/>
      <c r="CS76" s="120"/>
      <c r="CT76" s="120"/>
      <c r="CU76" s="120"/>
      <c r="CV76" s="120"/>
      <c r="CW76" s="120"/>
      <c r="CX76" s="120"/>
      <c r="CY76" s="120"/>
      <c r="CZ76" s="120"/>
      <c r="DA76" s="120"/>
      <c r="DB76" s="120"/>
      <c r="DC76" s="120"/>
      <c r="DD76" s="120"/>
    </row>
  </sheetData>
  <sheetProtection/>
  <mergeCells count="147">
    <mergeCell ref="A2:DD2"/>
    <mergeCell ref="A4:BT4"/>
    <mergeCell ref="BU4:DD4"/>
    <mergeCell ref="B5:BT5"/>
    <mergeCell ref="BU5:DD5"/>
    <mergeCell ref="B6:BT6"/>
    <mergeCell ref="BU6:DD6"/>
    <mergeCell ref="B7:BT7"/>
    <mergeCell ref="BU7:DD7"/>
    <mergeCell ref="B8:BT8"/>
    <mergeCell ref="BU8:DD8"/>
    <mergeCell ref="B9:BT9"/>
    <mergeCell ref="BU9:DD9"/>
    <mergeCell ref="B10:BT10"/>
    <mergeCell ref="BU10:DD10"/>
    <mergeCell ref="B11:BT11"/>
    <mergeCell ref="BU11:DD11"/>
    <mergeCell ref="B12:BT12"/>
    <mergeCell ref="BU12:DD12"/>
    <mergeCell ref="B13:BT13"/>
    <mergeCell ref="BU13:DD13"/>
    <mergeCell ref="B14:BT14"/>
    <mergeCell ref="BU14:DD14"/>
    <mergeCell ref="B15:BT15"/>
    <mergeCell ref="BU15:DD15"/>
    <mergeCell ref="B16:BT16"/>
    <mergeCell ref="BU16:DD16"/>
    <mergeCell ref="B17:BT17"/>
    <mergeCell ref="BU17:DD17"/>
    <mergeCell ref="B18:BT18"/>
    <mergeCell ref="BU18:DD18"/>
    <mergeCell ref="B19:BT19"/>
    <mergeCell ref="BU19:DD19"/>
    <mergeCell ref="B20:BT20"/>
    <mergeCell ref="BU20:DD20"/>
    <mergeCell ref="B21:BT21"/>
    <mergeCell ref="BU21:DD21"/>
    <mergeCell ref="B22:BT22"/>
    <mergeCell ref="BU22:DD22"/>
    <mergeCell ref="B23:BT23"/>
    <mergeCell ref="BU23:DD23"/>
    <mergeCell ref="B24:BT24"/>
    <mergeCell ref="BU24:DD24"/>
    <mergeCell ref="B25:BT25"/>
    <mergeCell ref="BU25:DD25"/>
    <mergeCell ref="B26:BT26"/>
    <mergeCell ref="BU26:DD26"/>
    <mergeCell ref="B27:BT27"/>
    <mergeCell ref="BU27:DD27"/>
    <mergeCell ref="B28:BT28"/>
    <mergeCell ref="BU28:DD28"/>
    <mergeCell ref="B29:BT29"/>
    <mergeCell ref="BU29:DD29"/>
    <mergeCell ref="B30:BT30"/>
    <mergeCell ref="BU30:DD30"/>
    <mergeCell ref="B31:BT31"/>
    <mergeCell ref="BU31:DD31"/>
    <mergeCell ref="B32:BT32"/>
    <mergeCell ref="BU32:DD32"/>
    <mergeCell ref="B33:BT33"/>
    <mergeCell ref="BU33:DD33"/>
    <mergeCell ref="B34:BT34"/>
    <mergeCell ref="BU34:DD34"/>
    <mergeCell ref="B35:BT35"/>
    <mergeCell ref="BU35:DD35"/>
    <mergeCell ref="B36:BT36"/>
    <mergeCell ref="BU36:DD36"/>
    <mergeCell ref="B37:BT37"/>
    <mergeCell ref="BU37:DD37"/>
    <mergeCell ref="B38:BT38"/>
    <mergeCell ref="BU38:DD38"/>
    <mergeCell ref="B39:BT39"/>
    <mergeCell ref="BU39:DD39"/>
    <mergeCell ref="B40:BT40"/>
    <mergeCell ref="BU40:DD40"/>
    <mergeCell ref="B41:BT41"/>
    <mergeCell ref="BU41:DD41"/>
    <mergeCell ref="B42:BT42"/>
    <mergeCell ref="BU42:DD42"/>
    <mergeCell ref="B43:BT43"/>
    <mergeCell ref="BU43:DD43"/>
    <mergeCell ref="B44:BT44"/>
    <mergeCell ref="BU44:DD44"/>
    <mergeCell ref="B45:BT45"/>
    <mergeCell ref="BU45:DD45"/>
    <mergeCell ref="B46:BT46"/>
    <mergeCell ref="BU46:DD46"/>
    <mergeCell ref="B47:BT47"/>
    <mergeCell ref="BU47:DD47"/>
    <mergeCell ref="B48:BT48"/>
    <mergeCell ref="BU48:DD48"/>
    <mergeCell ref="B49:BT49"/>
    <mergeCell ref="BU49:DD49"/>
    <mergeCell ref="B50:BT50"/>
    <mergeCell ref="BU50:DD50"/>
    <mergeCell ref="B51:BT51"/>
    <mergeCell ref="BU51:DD51"/>
    <mergeCell ref="B52:BT52"/>
    <mergeCell ref="BU52:DD52"/>
    <mergeCell ref="B53:BT53"/>
    <mergeCell ref="BU53:DD53"/>
    <mergeCell ref="B54:BT54"/>
    <mergeCell ref="BU54:DD54"/>
    <mergeCell ref="B55:BT55"/>
    <mergeCell ref="BU55:DD55"/>
    <mergeCell ref="B56:BT56"/>
    <mergeCell ref="BU56:DD56"/>
    <mergeCell ref="B57:BT57"/>
    <mergeCell ref="BU57:DD57"/>
    <mergeCell ref="B58:BT58"/>
    <mergeCell ref="BU58:DD58"/>
    <mergeCell ref="B59:BT59"/>
    <mergeCell ref="BU59:DD59"/>
    <mergeCell ref="B60:BT60"/>
    <mergeCell ref="BU60:DD60"/>
    <mergeCell ref="B61:BT61"/>
    <mergeCell ref="BU61:DD61"/>
    <mergeCell ref="B62:BT62"/>
    <mergeCell ref="BU62:DD62"/>
    <mergeCell ref="B63:BT63"/>
    <mergeCell ref="BU63:DD63"/>
    <mergeCell ref="B64:BT64"/>
    <mergeCell ref="BU64:DD64"/>
    <mergeCell ref="B65:BT65"/>
    <mergeCell ref="BU65:DD65"/>
    <mergeCell ref="B66:BT66"/>
    <mergeCell ref="BU66:DD66"/>
    <mergeCell ref="B67:BT67"/>
    <mergeCell ref="BU67:DD67"/>
    <mergeCell ref="B68:BT68"/>
    <mergeCell ref="BU68:DD68"/>
    <mergeCell ref="B69:BT69"/>
    <mergeCell ref="BU69:DD69"/>
    <mergeCell ref="B70:BT70"/>
    <mergeCell ref="BU70:DD70"/>
    <mergeCell ref="B71:BT71"/>
    <mergeCell ref="BU71:DD71"/>
    <mergeCell ref="B72:BT72"/>
    <mergeCell ref="BU72:DD72"/>
    <mergeCell ref="B76:BT76"/>
    <mergeCell ref="BU76:DD76"/>
    <mergeCell ref="B73:BT73"/>
    <mergeCell ref="BU73:DD73"/>
    <mergeCell ref="B74:BT74"/>
    <mergeCell ref="BU74:DD74"/>
    <mergeCell ref="B75:BT75"/>
    <mergeCell ref="BU75:DD75"/>
  </mergeCells>
  <printOptions/>
  <pageMargins left="0.7874015748031497" right="0.31496062992125984" top="0.1968503937007874" bottom="0.1968503937007874" header="0.1968503937007874" footer="0.5118110236220472"/>
  <pageSetup horizontalDpi="300" verticalDpi="300" orientation="portrait" paperSize="9" scale="86" r:id="rId1"/>
  <rowBreaks count="1" manualBreakCount="1">
    <brk id="4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P166"/>
  <sheetViews>
    <sheetView tabSelected="1" zoomScalePageLayoutView="0" workbookViewId="0" topLeftCell="A95">
      <selection activeCell="F147" sqref="F147"/>
    </sheetView>
  </sheetViews>
  <sheetFormatPr defaultColWidth="9.00390625" defaultRowHeight="12.75"/>
  <cols>
    <col min="1" max="1" width="55.25390625" style="0" customWidth="1"/>
    <col min="2" max="2" width="12.625" style="0" customWidth="1"/>
    <col min="3" max="4" width="12.125" style="0" customWidth="1"/>
    <col min="5" max="5" width="18.00390625" style="0" customWidth="1"/>
    <col min="6" max="6" width="15.625" style="0" bestFit="1" customWidth="1"/>
    <col min="7" max="7" width="14.625" style="0" bestFit="1" customWidth="1"/>
  </cols>
  <sheetData>
    <row r="1" spans="1:5" ht="13.5" customHeight="1" thickBot="1">
      <c r="A1" s="132" t="s">
        <v>106</v>
      </c>
      <c r="B1" s="132"/>
      <c r="C1" s="132"/>
      <c r="D1" s="91"/>
      <c r="E1" s="91"/>
    </row>
    <row r="2" spans="1:5" ht="105" customHeight="1">
      <c r="A2" s="40" t="s">
        <v>39</v>
      </c>
      <c r="B2" s="41" t="s">
        <v>107</v>
      </c>
      <c r="C2" s="41" t="s">
        <v>108</v>
      </c>
      <c r="D2" s="41" t="s">
        <v>109</v>
      </c>
      <c r="E2" s="42" t="s">
        <v>110</v>
      </c>
    </row>
    <row r="3" spans="1:5" ht="30">
      <c r="A3" s="43" t="s">
        <v>111</v>
      </c>
      <c r="B3" s="77"/>
      <c r="C3" s="77"/>
      <c r="D3" s="44" t="s">
        <v>112</v>
      </c>
      <c r="E3" s="74">
        <f>175639.62+16210</f>
        <v>191849.62</v>
      </c>
    </row>
    <row r="4" spans="1:5" ht="15">
      <c r="A4" s="43" t="s">
        <v>113</v>
      </c>
      <c r="B4" s="77"/>
      <c r="C4" s="77"/>
      <c r="D4" s="44" t="s">
        <v>112</v>
      </c>
      <c r="E4" s="92">
        <f>E6+E7+E9+E10+E15+E8</f>
        <v>44929376</v>
      </c>
    </row>
    <row r="5" spans="1:5" ht="15">
      <c r="A5" s="43" t="s">
        <v>44</v>
      </c>
      <c r="B5" s="77"/>
      <c r="C5" s="77"/>
      <c r="D5" s="44" t="s">
        <v>112</v>
      </c>
      <c r="E5" s="74"/>
    </row>
    <row r="6" spans="1:6" ht="15">
      <c r="A6" s="43" t="s">
        <v>114</v>
      </c>
      <c r="B6" s="77"/>
      <c r="C6" s="77"/>
      <c r="D6" s="44" t="s">
        <v>112</v>
      </c>
      <c r="E6" s="74">
        <f>E23+E46</f>
        <v>35615200</v>
      </c>
      <c r="F6" s="90"/>
    </row>
    <row r="7" spans="1:5" ht="15">
      <c r="A7" s="45" t="s">
        <v>115</v>
      </c>
      <c r="B7" s="77"/>
      <c r="C7" s="77"/>
      <c r="D7" s="44"/>
      <c r="E7" s="74">
        <f>E60+E72</f>
        <v>535000</v>
      </c>
    </row>
    <row r="8" spans="1:5" ht="45">
      <c r="A8" s="45" t="s">
        <v>162</v>
      </c>
      <c r="B8" s="77"/>
      <c r="C8" s="77"/>
      <c r="D8" s="44"/>
      <c r="E8" s="74"/>
    </row>
    <row r="9" spans="1:5" ht="15">
      <c r="A9" s="43" t="s">
        <v>116</v>
      </c>
      <c r="B9" s="77"/>
      <c r="C9" s="77"/>
      <c r="D9" s="44"/>
      <c r="E9" s="74"/>
    </row>
    <row r="10" spans="1:5" ht="75">
      <c r="A10" s="43" t="s">
        <v>117</v>
      </c>
      <c r="B10" s="77"/>
      <c r="C10" s="77"/>
      <c r="D10" s="44" t="s">
        <v>112</v>
      </c>
      <c r="E10" s="74">
        <f>E87</f>
        <v>8756932.58</v>
      </c>
    </row>
    <row r="11" spans="1:6" ht="15">
      <c r="A11" s="43" t="s">
        <v>44</v>
      </c>
      <c r="B11" s="77"/>
      <c r="C11" s="77"/>
      <c r="D11" s="44" t="s">
        <v>112</v>
      </c>
      <c r="E11" s="74">
        <f>E13+E12</f>
        <v>8510590</v>
      </c>
      <c r="F11" s="90">
        <f>E11+E15</f>
        <v>8532833.42</v>
      </c>
    </row>
    <row r="12" spans="1:6" ht="15">
      <c r="A12" s="43" t="s">
        <v>118</v>
      </c>
      <c r="B12" s="77"/>
      <c r="C12" s="77"/>
      <c r="D12" s="44" t="s">
        <v>112</v>
      </c>
      <c r="E12" s="74">
        <f>C89</f>
        <v>4800000</v>
      </c>
      <c r="F12" s="90"/>
    </row>
    <row r="13" spans="1:5" ht="30">
      <c r="A13" s="43" t="s">
        <v>119</v>
      </c>
      <c r="B13" s="77"/>
      <c r="C13" s="77"/>
      <c r="D13" s="44" t="s">
        <v>112</v>
      </c>
      <c r="E13" s="74">
        <f>B89</f>
        <v>3710590</v>
      </c>
    </row>
    <row r="14" spans="1:5" ht="15">
      <c r="A14" s="43" t="s">
        <v>120</v>
      </c>
      <c r="B14" s="77"/>
      <c r="C14" s="77"/>
      <c r="D14" s="44"/>
      <c r="E14" s="74"/>
    </row>
    <row r="15" spans="1:5" ht="30">
      <c r="A15" s="43" t="s">
        <v>121</v>
      </c>
      <c r="B15" s="77"/>
      <c r="C15" s="77"/>
      <c r="D15" s="44" t="s">
        <v>112</v>
      </c>
      <c r="E15" s="74">
        <f>E17</f>
        <v>22243.42</v>
      </c>
    </row>
    <row r="16" spans="1:5" ht="15">
      <c r="A16" s="43" t="s">
        <v>44</v>
      </c>
      <c r="B16" s="77"/>
      <c r="C16" s="77"/>
      <c r="D16" s="44" t="s">
        <v>112</v>
      </c>
      <c r="E16" s="74"/>
    </row>
    <row r="17" spans="1:5" ht="15">
      <c r="A17" s="43" t="s">
        <v>161</v>
      </c>
      <c r="B17" s="77"/>
      <c r="C17" s="77"/>
      <c r="D17" s="44"/>
      <c r="E17" s="74">
        <f>E132</f>
        <v>22243.42</v>
      </c>
    </row>
    <row r="18" spans="1:5" ht="15">
      <c r="A18" s="43" t="s">
        <v>122</v>
      </c>
      <c r="B18" s="77"/>
      <c r="C18" s="77"/>
      <c r="D18" s="44" t="s">
        <v>112</v>
      </c>
      <c r="E18" s="74"/>
    </row>
    <row r="19" spans="1:5" ht="30">
      <c r="A19" s="43" t="s">
        <v>123</v>
      </c>
      <c r="B19" s="77"/>
      <c r="C19" s="77"/>
      <c r="D19" s="44" t="s">
        <v>112</v>
      </c>
      <c r="E19" s="74">
        <f>E3+E4-E20</f>
        <v>191849.61999999732</v>
      </c>
    </row>
    <row r="20" spans="1:5" ht="15">
      <c r="A20" s="43" t="s">
        <v>124</v>
      </c>
      <c r="B20" s="77"/>
      <c r="C20" s="77"/>
      <c r="D20" s="44">
        <v>900</v>
      </c>
      <c r="E20" s="92">
        <f>E23+E46+E60+E72+E87+E132</f>
        <v>44929376</v>
      </c>
    </row>
    <row r="21" spans="1:5" ht="15">
      <c r="A21" s="43" t="s">
        <v>44</v>
      </c>
      <c r="B21" s="77"/>
      <c r="C21" s="77"/>
      <c r="D21" s="44"/>
      <c r="E21" s="74"/>
    </row>
    <row r="22" spans="1:5" ht="15">
      <c r="A22" s="89" t="s">
        <v>125</v>
      </c>
      <c r="B22" s="78"/>
      <c r="C22" s="77"/>
      <c r="D22" s="44" t="s">
        <v>112</v>
      </c>
      <c r="E22" s="74"/>
    </row>
    <row r="23" spans="1:5" ht="25.5">
      <c r="A23" s="47" t="s">
        <v>171</v>
      </c>
      <c r="B23" s="73" t="s">
        <v>170</v>
      </c>
      <c r="C23" s="79">
        <v>1212101</v>
      </c>
      <c r="D23" s="48" t="s">
        <v>112</v>
      </c>
      <c r="E23" s="88">
        <f>E24+E29+E40</f>
        <v>9554700</v>
      </c>
    </row>
    <row r="24" spans="1:5" ht="15">
      <c r="A24" s="46" t="s">
        <v>126</v>
      </c>
      <c r="B24" s="80"/>
      <c r="C24" s="77"/>
      <c r="D24" s="49">
        <v>210</v>
      </c>
      <c r="E24" s="74">
        <f>E26+E27+E28</f>
        <v>4664800</v>
      </c>
    </row>
    <row r="25" spans="1:5" ht="15">
      <c r="A25" s="46" t="s">
        <v>42</v>
      </c>
      <c r="B25" s="77"/>
      <c r="C25" s="77"/>
      <c r="D25" s="50"/>
      <c r="E25" s="74"/>
    </row>
    <row r="26" spans="1:5" ht="15">
      <c r="A26" s="46" t="s">
        <v>127</v>
      </c>
      <c r="B26" s="80"/>
      <c r="C26" s="77"/>
      <c r="D26" s="49">
        <v>211</v>
      </c>
      <c r="E26" s="74">
        <v>3581908</v>
      </c>
    </row>
    <row r="27" spans="1:5" ht="15">
      <c r="A27" s="51" t="s">
        <v>128</v>
      </c>
      <c r="B27" s="80"/>
      <c r="C27" s="77"/>
      <c r="D27" s="49">
        <v>212</v>
      </c>
      <c r="E27" s="74">
        <v>1200</v>
      </c>
    </row>
    <row r="28" spans="1:5" ht="15">
      <c r="A28" s="46" t="s">
        <v>129</v>
      </c>
      <c r="B28" s="80"/>
      <c r="C28" s="77"/>
      <c r="D28" s="49">
        <v>213</v>
      </c>
      <c r="E28" s="74">
        <v>1081692</v>
      </c>
    </row>
    <row r="29" spans="1:5" ht="15">
      <c r="A29" s="46" t="s">
        <v>130</v>
      </c>
      <c r="B29" s="80"/>
      <c r="C29" s="77"/>
      <c r="D29" s="49">
        <v>220</v>
      </c>
      <c r="E29" s="74">
        <f>E31+E32+E33+E34+E35+E36</f>
        <v>3726800</v>
      </c>
    </row>
    <row r="30" spans="1:5" ht="15">
      <c r="A30" s="46" t="s">
        <v>42</v>
      </c>
      <c r="B30" s="80"/>
      <c r="C30" s="77"/>
      <c r="D30" s="49"/>
      <c r="E30" s="74"/>
    </row>
    <row r="31" spans="1:5" ht="15">
      <c r="A31" s="46" t="s">
        <v>131</v>
      </c>
      <c r="B31" s="80"/>
      <c r="C31" s="77"/>
      <c r="D31" s="49">
        <v>221</v>
      </c>
      <c r="E31" s="74">
        <v>26000</v>
      </c>
    </row>
    <row r="32" spans="1:5" ht="15">
      <c r="A32" s="46" t="s">
        <v>132</v>
      </c>
      <c r="B32" s="80"/>
      <c r="C32" s="77"/>
      <c r="D32" s="49">
        <v>222</v>
      </c>
      <c r="E32" s="74"/>
    </row>
    <row r="33" spans="1:5" ht="15">
      <c r="A33" s="46" t="s">
        <v>133</v>
      </c>
      <c r="B33" s="80"/>
      <c r="C33" s="77"/>
      <c r="D33" s="49">
        <v>223</v>
      </c>
      <c r="E33" s="74">
        <v>3040100</v>
      </c>
    </row>
    <row r="34" spans="1:5" ht="15">
      <c r="A34" s="46" t="s">
        <v>134</v>
      </c>
      <c r="B34" s="80"/>
      <c r="C34" s="77"/>
      <c r="D34" s="49">
        <v>224</v>
      </c>
      <c r="E34" s="74"/>
    </row>
    <row r="35" spans="1:5" ht="15">
      <c r="A35" s="46" t="s">
        <v>135</v>
      </c>
      <c r="B35" s="80"/>
      <c r="C35" s="77"/>
      <c r="D35" s="49">
        <v>225</v>
      </c>
      <c r="E35" s="74">
        <v>389082</v>
      </c>
    </row>
    <row r="36" spans="1:5" ht="15">
      <c r="A36" s="46" t="s">
        <v>136</v>
      </c>
      <c r="B36" s="80"/>
      <c r="C36" s="77"/>
      <c r="D36" s="49">
        <v>226</v>
      </c>
      <c r="E36" s="74">
        <v>271618</v>
      </c>
    </row>
    <row r="37" spans="1:5" ht="15">
      <c r="A37" s="46" t="s">
        <v>137</v>
      </c>
      <c r="B37" s="80"/>
      <c r="C37" s="77"/>
      <c r="D37" s="49">
        <v>260</v>
      </c>
      <c r="E37" s="74">
        <f>E39</f>
        <v>0</v>
      </c>
    </row>
    <row r="38" spans="1:5" ht="15">
      <c r="A38" s="46" t="s">
        <v>42</v>
      </c>
      <c r="B38" s="80"/>
      <c r="C38" s="77"/>
      <c r="D38" s="49"/>
      <c r="E38" s="74"/>
    </row>
    <row r="39" spans="1:5" ht="15">
      <c r="A39" s="46" t="s">
        <v>138</v>
      </c>
      <c r="B39" s="80"/>
      <c r="C39" s="77"/>
      <c r="D39" s="49">
        <v>262</v>
      </c>
      <c r="E39" s="74"/>
    </row>
    <row r="40" spans="1:5" ht="15">
      <c r="A40" s="46" t="s">
        <v>139</v>
      </c>
      <c r="B40" s="80"/>
      <c r="C40" s="77"/>
      <c r="D40" s="49">
        <v>290</v>
      </c>
      <c r="E40" s="74">
        <v>1163100</v>
      </c>
    </row>
    <row r="41" spans="1:5" ht="15">
      <c r="A41" s="46" t="s">
        <v>140</v>
      </c>
      <c r="B41" s="80"/>
      <c r="C41" s="77"/>
      <c r="D41" s="49">
        <v>300</v>
      </c>
      <c r="E41" s="74">
        <f>E43+E44</f>
        <v>0</v>
      </c>
    </row>
    <row r="42" spans="1:5" ht="15">
      <c r="A42" s="46" t="s">
        <v>42</v>
      </c>
      <c r="B42" s="80"/>
      <c r="C42" s="77"/>
      <c r="D42" s="49"/>
      <c r="E42" s="74"/>
    </row>
    <row r="43" spans="1:5" ht="15">
      <c r="A43" s="46" t="s">
        <v>141</v>
      </c>
      <c r="B43" s="80"/>
      <c r="C43" s="77"/>
      <c r="D43" s="49">
        <v>310</v>
      </c>
      <c r="E43" s="74"/>
    </row>
    <row r="44" spans="1:5" ht="15">
      <c r="A44" s="46" t="s">
        <v>142</v>
      </c>
      <c r="B44" s="80"/>
      <c r="C44" s="77"/>
      <c r="D44" s="49">
        <v>340</v>
      </c>
      <c r="E44" s="74"/>
    </row>
    <row r="45" spans="1:5" ht="15">
      <c r="A45" s="46"/>
      <c r="B45" s="80"/>
      <c r="C45" s="77"/>
      <c r="D45" s="49"/>
      <c r="E45" s="74"/>
    </row>
    <row r="46" spans="1:5" ht="51">
      <c r="A46" s="47" t="s">
        <v>172</v>
      </c>
      <c r="B46" s="73" t="s">
        <v>173</v>
      </c>
      <c r="C46" s="79">
        <v>1217621</v>
      </c>
      <c r="D46" s="48"/>
      <c r="E46" s="88">
        <f>E47+E55+E51</f>
        <v>26060500</v>
      </c>
    </row>
    <row r="47" spans="1:5" ht="15">
      <c r="A47" s="46" t="s">
        <v>126</v>
      </c>
      <c r="B47" s="80"/>
      <c r="C47" s="77"/>
      <c r="D47" s="49">
        <v>210</v>
      </c>
      <c r="E47" s="74">
        <f>E49+E50</f>
        <v>25522538</v>
      </c>
    </row>
    <row r="48" spans="1:5" ht="15">
      <c r="A48" s="46" t="s">
        <v>42</v>
      </c>
      <c r="B48" s="77"/>
      <c r="C48" s="77"/>
      <c r="D48" s="50"/>
      <c r="E48" s="74"/>
    </row>
    <row r="49" spans="1:5" ht="15">
      <c r="A49" s="46" t="s">
        <v>127</v>
      </c>
      <c r="B49" s="80"/>
      <c r="C49" s="77"/>
      <c r="D49" s="49">
        <v>211</v>
      </c>
      <c r="E49" s="74">
        <v>19602562</v>
      </c>
    </row>
    <row r="50" spans="1:5" ht="15">
      <c r="A50" s="46" t="s">
        <v>129</v>
      </c>
      <c r="B50" s="80"/>
      <c r="C50" s="77"/>
      <c r="D50" s="49">
        <v>213</v>
      </c>
      <c r="E50" s="74">
        <v>5919976</v>
      </c>
    </row>
    <row r="51" spans="1:5" ht="15">
      <c r="A51" s="46" t="s">
        <v>130</v>
      </c>
      <c r="B51" s="80"/>
      <c r="C51" s="77"/>
      <c r="D51" s="49">
        <v>220</v>
      </c>
      <c r="E51" s="74">
        <f>E54+E53</f>
        <v>406870</v>
      </c>
    </row>
    <row r="52" spans="1:5" ht="15">
      <c r="A52" s="46" t="s">
        <v>42</v>
      </c>
      <c r="B52" s="80"/>
      <c r="C52" s="77"/>
      <c r="D52" s="49"/>
      <c r="E52" s="74"/>
    </row>
    <row r="53" spans="1:5" ht="15">
      <c r="A53" s="46" t="s">
        <v>131</v>
      </c>
      <c r="B53" s="80"/>
      <c r="C53" s="77"/>
      <c r="D53" s="49">
        <v>221</v>
      </c>
      <c r="E53" s="74">
        <v>250000</v>
      </c>
    </row>
    <row r="54" spans="1:5" ht="15">
      <c r="A54" s="46" t="s">
        <v>136</v>
      </c>
      <c r="B54" s="80"/>
      <c r="C54" s="77"/>
      <c r="D54" s="49">
        <v>226</v>
      </c>
      <c r="E54" s="74">
        <v>156870</v>
      </c>
    </row>
    <row r="55" spans="1:5" ht="15">
      <c r="A55" s="46" t="s">
        <v>140</v>
      </c>
      <c r="B55" s="80"/>
      <c r="C55" s="77"/>
      <c r="D55" s="49">
        <v>300</v>
      </c>
      <c r="E55" s="74">
        <f>E57+E58</f>
        <v>131092</v>
      </c>
    </row>
    <row r="56" spans="1:5" ht="15">
      <c r="A56" s="46" t="s">
        <v>42</v>
      </c>
      <c r="B56" s="80"/>
      <c r="C56" s="77"/>
      <c r="D56" s="49"/>
      <c r="E56" s="74"/>
    </row>
    <row r="57" spans="1:5" ht="15">
      <c r="A57" s="46" t="s">
        <v>141</v>
      </c>
      <c r="B57" s="80"/>
      <c r="C57" s="77"/>
      <c r="D57" s="49">
        <v>310</v>
      </c>
      <c r="E57" s="74">
        <v>0</v>
      </c>
    </row>
    <row r="58" spans="1:5" ht="15">
      <c r="A58" s="46" t="s">
        <v>142</v>
      </c>
      <c r="B58" s="80"/>
      <c r="C58" s="77"/>
      <c r="D58" s="49">
        <v>340</v>
      </c>
      <c r="E58" s="74">
        <v>131092</v>
      </c>
    </row>
    <row r="59" spans="1:5" ht="15">
      <c r="A59" s="89" t="s">
        <v>166</v>
      </c>
      <c r="B59" s="82"/>
      <c r="C59" s="77"/>
      <c r="D59" s="49"/>
      <c r="E59" s="74"/>
    </row>
    <row r="60" spans="1:5" ht="15">
      <c r="A60" s="52" t="s">
        <v>174</v>
      </c>
      <c r="B60" s="81" t="s">
        <v>143</v>
      </c>
      <c r="C60" s="79">
        <v>1212110</v>
      </c>
      <c r="D60" s="53"/>
      <c r="E60" s="88">
        <f>E61+E65+E68</f>
        <v>378600</v>
      </c>
    </row>
    <row r="61" spans="1:5" ht="15" hidden="1">
      <c r="A61" s="46" t="s">
        <v>126</v>
      </c>
      <c r="B61" s="80"/>
      <c r="C61" s="77"/>
      <c r="D61" s="49">
        <v>210</v>
      </c>
      <c r="E61" s="93">
        <f>E63+E64</f>
        <v>0</v>
      </c>
    </row>
    <row r="62" spans="1:5" ht="15" hidden="1">
      <c r="A62" s="46" t="s">
        <v>42</v>
      </c>
      <c r="B62" s="77"/>
      <c r="C62" s="77"/>
      <c r="D62" s="50"/>
      <c r="E62" s="93"/>
    </row>
    <row r="63" spans="1:5" ht="15" hidden="1">
      <c r="A63" s="46" t="s">
        <v>127</v>
      </c>
      <c r="B63" s="80"/>
      <c r="C63" s="77"/>
      <c r="D63" s="49">
        <v>211</v>
      </c>
      <c r="E63" s="94"/>
    </row>
    <row r="64" spans="1:5" ht="15" hidden="1">
      <c r="A64" s="46" t="s">
        <v>129</v>
      </c>
      <c r="B64" s="80"/>
      <c r="C64" s="77"/>
      <c r="D64" s="49">
        <v>213</v>
      </c>
      <c r="E64" s="94"/>
    </row>
    <row r="65" spans="1:5" ht="15" hidden="1">
      <c r="A65" s="46" t="s">
        <v>130</v>
      </c>
      <c r="B65" s="80"/>
      <c r="C65" s="77"/>
      <c r="D65" s="49">
        <v>220</v>
      </c>
      <c r="E65" s="93">
        <f>E67</f>
        <v>0</v>
      </c>
    </row>
    <row r="66" spans="1:5" ht="15" hidden="1">
      <c r="A66" s="46" t="s">
        <v>42</v>
      </c>
      <c r="B66" s="80"/>
      <c r="C66" s="77"/>
      <c r="D66" s="49"/>
      <c r="E66" s="93"/>
    </row>
    <row r="67" spans="1:5" ht="15" hidden="1">
      <c r="A67" s="46" t="s">
        <v>136</v>
      </c>
      <c r="B67" s="80"/>
      <c r="C67" s="77"/>
      <c r="D67" s="49">
        <v>226</v>
      </c>
      <c r="E67" s="94"/>
    </row>
    <row r="68" spans="1:5" ht="15">
      <c r="A68" s="46" t="s">
        <v>140</v>
      </c>
      <c r="B68" s="80"/>
      <c r="C68" s="77"/>
      <c r="D68" s="49">
        <v>300</v>
      </c>
      <c r="E68" s="93">
        <f>E70</f>
        <v>378600</v>
      </c>
    </row>
    <row r="69" spans="1:5" ht="15">
      <c r="A69" s="46" t="s">
        <v>42</v>
      </c>
      <c r="B69" s="80"/>
      <c r="C69" s="77"/>
      <c r="D69" s="49"/>
      <c r="E69" s="93"/>
    </row>
    <row r="70" spans="1:5" ht="15">
      <c r="A70" s="46" t="s">
        <v>142</v>
      </c>
      <c r="B70" s="80"/>
      <c r="C70" s="77"/>
      <c r="D70" s="49">
        <v>340</v>
      </c>
      <c r="E70" s="74">
        <v>378600</v>
      </c>
    </row>
    <row r="71" spans="1:5" ht="25.5" hidden="1">
      <c r="A71" s="89" t="s">
        <v>167</v>
      </c>
      <c r="B71" s="83"/>
      <c r="C71" s="77"/>
      <c r="D71" s="49"/>
      <c r="E71" s="74"/>
    </row>
    <row r="72" spans="1:5" ht="25.5">
      <c r="A72" s="47" t="s">
        <v>175</v>
      </c>
      <c r="B72" s="73" t="s">
        <v>143</v>
      </c>
      <c r="C72" s="79">
        <v>1212112</v>
      </c>
      <c r="D72" s="48"/>
      <c r="E72" s="88">
        <f>E73+E77+E81</f>
        <v>156400</v>
      </c>
    </row>
    <row r="73" spans="1:5" ht="15">
      <c r="A73" s="46" t="s">
        <v>126</v>
      </c>
      <c r="B73" s="80"/>
      <c r="C73" s="77"/>
      <c r="D73" s="49">
        <v>210</v>
      </c>
      <c r="E73" s="74">
        <f>E75+E76</f>
        <v>113709</v>
      </c>
    </row>
    <row r="74" spans="1:5" ht="15">
      <c r="A74" s="46" t="s">
        <v>42</v>
      </c>
      <c r="B74" s="80"/>
      <c r="C74" s="77"/>
      <c r="D74" s="50"/>
      <c r="E74" s="74"/>
    </row>
    <row r="75" spans="1:5" ht="15">
      <c r="A75" s="46" t="s">
        <v>127</v>
      </c>
      <c r="B75" s="80"/>
      <c r="C75" s="77"/>
      <c r="D75" s="49">
        <v>211</v>
      </c>
      <c r="E75" s="74">
        <v>87334</v>
      </c>
    </row>
    <row r="76" spans="1:5" ht="15">
      <c r="A76" s="46" t="s">
        <v>129</v>
      </c>
      <c r="B76" s="80"/>
      <c r="C76" s="77"/>
      <c r="D76" s="49">
        <v>213</v>
      </c>
      <c r="E76" s="74">
        <v>26375</v>
      </c>
    </row>
    <row r="77" spans="1:5" ht="15">
      <c r="A77" s="46" t="s">
        <v>130</v>
      </c>
      <c r="B77" s="80"/>
      <c r="C77" s="77"/>
      <c r="D77" s="49">
        <v>220</v>
      </c>
      <c r="E77" s="74">
        <f>SUM(E79:E80)</f>
        <v>13596</v>
      </c>
    </row>
    <row r="78" spans="1:5" ht="15">
      <c r="A78" s="46" t="s">
        <v>42</v>
      </c>
      <c r="B78" s="80"/>
      <c r="C78" s="77"/>
      <c r="D78" s="49"/>
      <c r="E78" s="74"/>
    </row>
    <row r="79" spans="1:5" ht="15" hidden="1">
      <c r="A79" s="46" t="s">
        <v>131</v>
      </c>
      <c r="B79" s="80"/>
      <c r="C79" s="77"/>
      <c r="D79" s="49">
        <v>221</v>
      </c>
      <c r="E79" s="74"/>
    </row>
    <row r="80" spans="1:5" ht="15">
      <c r="A80" s="46" t="s">
        <v>136</v>
      </c>
      <c r="B80" s="80"/>
      <c r="C80" s="77"/>
      <c r="D80" s="49">
        <v>226</v>
      </c>
      <c r="E80" s="74">
        <v>13596</v>
      </c>
    </row>
    <row r="81" spans="1:5" ht="15">
      <c r="A81" s="46" t="s">
        <v>140</v>
      </c>
      <c r="B81" s="80"/>
      <c r="C81" s="77"/>
      <c r="D81" s="49">
        <v>300</v>
      </c>
      <c r="E81" s="74">
        <f>E84</f>
        <v>29095</v>
      </c>
    </row>
    <row r="82" spans="1:5" ht="15">
      <c r="A82" s="46" t="s">
        <v>42</v>
      </c>
      <c r="B82" s="80"/>
      <c r="C82" s="77"/>
      <c r="D82" s="49"/>
      <c r="E82" s="74"/>
    </row>
    <row r="83" spans="1:5" ht="15" hidden="1">
      <c r="A83" s="46" t="s">
        <v>141</v>
      </c>
      <c r="B83" s="80"/>
      <c r="C83" s="77"/>
      <c r="D83" s="49">
        <v>310</v>
      </c>
      <c r="E83" s="74"/>
    </row>
    <row r="84" spans="1:5" ht="15">
      <c r="A84" s="46" t="s">
        <v>142</v>
      </c>
      <c r="B84" s="80"/>
      <c r="C84" s="77"/>
      <c r="D84" s="49">
        <v>340</v>
      </c>
      <c r="E84" s="74">
        <v>29095</v>
      </c>
    </row>
    <row r="85" spans="1:5" ht="15">
      <c r="A85" s="46"/>
      <c r="B85" s="80"/>
      <c r="C85" s="77"/>
      <c r="D85" s="49"/>
      <c r="E85" s="74"/>
    </row>
    <row r="86" spans="1:5" ht="15">
      <c r="A86" s="46"/>
      <c r="B86" s="80"/>
      <c r="C86" s="77"/>
      <c r="D86" s="49"/>
      <c r="E86" s="74"/>
    </row>
    <row r="87" spans="1:7" ht="90">
      <c r="A87" s="71" t="s">
        <v>117</v>
      </c>
      <c r="B87" s="79" t="s">
        <v>144</v>
      </c>
      <c r="C87" s="73"/>
      <c r="D87" s="72"/>
      <c r="E87" s="88">
        <f>E89+E94+E102+E106+E107</f>
        <v>8756932.58</v>
      </c>
      <c r="F87" s="90">
        <f>SUM(F91:F110)</f>
        <v>8510590</v>
      </c>
      <c r="G87" s="90">
        <f>B89+C89</f>
        <v>8510590</v>
      </c>
    </row>
    <row r="88" spans="1:7" ht="15">
      <c r="A88" s="71"/>
      <c r="B88" s="79" t="s">
        <v>168</v>
      </c>
      <c r="C88" s="79" t="s">
        <v>169</v>
      </c>
      <c r="D88" s="72"/>
      <c r="E88" s="88"/>
      <c r="F88" s="90"/>
      <c r="G88" s="90"/>
    </row>
    <row r="89" spans="1:7" ht="15">
      <c r="A89" s="46" t="s">
        <v>126</v>
      </c>
      <c r="B89" s="77">
        <f>SUM(B91:B110)</f>
        <v>3710590</v>
      </c>
      <c r="C89" s="77">
        <f>SUM(C91:C110)</f>
        <v>4800000</v>
      </c>
      <c r="D89" s="49">
        <v>210</v>
      </c>
      <c r="E89" s="74">
        <f>E91+E92+E93</f>
        <v>4505430</v>
      </c>
      <c r="G89" s="90"/>
    </row>
    <row r="90" spans="1:7" ht="15">
      <c r="A90" s="46" t="s">
        <v>42</v>
      </c>
      <c r="B90" s="77"/>
      <c r="C90" s="77"/>
      <c r="D90" s="50"/>
      <c r="E90" s="74"/>
      <c r="G90" s="90">
        <f>E90-F90</f>
        <v>0</v>
      </c>
    </row>
    <row r="91" spans="1:7" ht="15">
      <c r="A91" s="46" t="s">
        <v>127</v>
      </c>
      <c r="B91" s="80">
        <v>1231560</v>
      </c>
      <c r="C91" s="77">
        <v>2220000</v>
      </c>
      <c r="D91" s="49">
        <v>211</v>
      </c>
      <c r="E91" s="74">
        <v>3451560</v>
      </c>
      <c r="F91">
        <f>B91+C91</f>
        <v>3451560</v>
      </c>
      <c r="G91" s="90"/>
    </row>
    <row r="92" spans="1:7" ht="15">
      <c r="A92" s="51" t="s">
        <v>128</v>
      </c>
      <c r="B92" s="80"/>
      <c r="C92" s="77">
        <v>11500</v>
      </c>
      <c r="D92" s="49">
        <v>212</v>
      </c>
      <c r="E92" s="74">
        <v>11500</v>
      </c>
      <c r="F92">
        <f aca="true" t="shared" si="0" ref="F92:F110">B92+C92</f>
        <v>11500</v>
      </c>
      <c r="G92" s="90"/>
    </row>
    <row r="93" spans="1:7" ht="15">
      <c r="A93" s="46" t="s">
        <v>129</v>
      </c>
      <c r="B93" s="80">
        <v>371930</v>
      </c>
      <c r="C93" s="77">
        <v>670440</v>
      </c>
      <c r="D93" s="49">
        <v>213</v>
      </c>
      <c r="E93" s="74">
        <v>1042370</v>
      </c>
      <c r="F93">
        <f t="shared" si="0"/>
        <v>1042370</v>
      </c>
      <c r="G93" s="90"/>
    </row>
    <row r="94" spans="1:7" ht="15">
      <c r="A94" s="46" t="s">
        <v>130</v>
      </c>
      <c r="B94" s="80"/>
      <c r="C94" s="77"/>
      <c r="D94" s="49">
        <v>220</v>
      </c>
      <c r="E94" s="74">
        <f>E96+E97+E98+E99+E100+E101</f>
        <v>659789.58</v>
      </c>
      <c r="F94">
        <f t="shared" si="0"/>
        <v>0</v>
      </c>
      <c r="G94" s="90"/>
    </row>
    <row r="95" spans="1:7" ht="15">
      <c r="A95" s="46" t="s">
        <v>42</v>
      </c>
      <c r="B95" s="80"/>
      <c r="C95" s="77"/>
      <c r="D95" s="49"/>
      <c r="E95" s="74"/>
      <c r="F95">
        <f t="shared" si="0"/>
        <v>0</v>
      </c>
      <c r="G95" s="90"/>
    </row>
    <row r="96" spans="1:7" ht="15">
      <c r="A96" s="46" t="s">
        <v>131</v>
      </c>
      <c r="B96" s="80"/>
      <c r="C96" s="77">
        <v>27000</v>
      </c>
      <c r="D96" s="49">
        <v>221</v>
      </c>
      <c r="E96" s="74">
        <v>27000</v>
      </c>
      <c r="F96">
        <f t="shared" si="0"/>
        <v>27000</v>
      </c>
      <c r="G96" s="90"/>
    </row>
    <row r="97" spans="1:7" ht="15">
      <c r="A97" s="46" t="s">
        <v>132</v>
      </c>
      <c r="B97" s="80"/>
      <c r="C97" s="77">
        <v>36825</v>
      </c>
      <c r="D97" s="49">
        <v>222</v>
      </c>
      <c r="E97" s="74">
        <v>36825</v>
      </c>
      <c r="F97">
        <f t="shared" si="0"/>
        <v>36825</v>
      </c>
      <c r="G97" s="90"/>
    </row>
    <row r="98" spans="1:7" ht="15">
      <c r="A98" s="46" t="s">
        <v>133</v>
      </c>
      <c r="B98" s="80"/>
      <c r="C98" s="77">
        <v>0</v>
      </c>
      <c r="D98" s="49">
        <v>223</v>
      </c>
      <c r="E98" s="74">
        <v>246342.58</v>
      </c>
      <c r="F98">
        <f t="shared" si="0"/>
        <v>0</v>
      </c>
      <c r="G98" s="90"/>
    </row>
    <row r="99" spans="1:7" ht="15">
      <c r="A99" s="46" t="s">
        <v>134</v>
      </c>
      <c r="B99" s="80"/>
      <c r="C99" s="77"/>
      <c r="D99" s="49">
        <v>224</v>
      </c>
      <c r="E99" s="74"/>
      <c r="F99">
        <f t="shared" si="0"/>
        <v>0</v>
      </c>
      <c r="G99" s="90"/>
    </row>
    <row r="100" spans="1:7" ht="15">
      <c r="A100" s="46" t="s">
        <v>135</v>
      </c>
      <c r="B100" s="80"/>
      <c r="C100" s="77">
        <v>130740</v>
      </c>
      <c r="D100" s="49">
        <v>225</v>
      </c>
      <c r="E100" s="74">
        <v>130740</v>
      </c>
      <c r="F100">
        <f t="shared" si="0"/>
        <v>130740</v>
      </c>
      <c r="G100" s="90"/>
    </row>
    <row r="101" spans="1:7" ht="15">
      <c r="A101" s="46" t="s">
        <v>136</v>
      </c>
      <c r="B101" s="80">
        <v>29682</v>
      </c>
      <c r="C101" s="77">
        <v>189200</v>
      </c>
      <c r="D101" s="49">
        <v>226</v>
      </c>
      <c r="E101" s="74">
        <v>218882</v>
      </c>
      <c r="F101">
        <f t="shared" si="0"/>
        <v>218882</v>
      </c>
      <c r="G101" s="90"/>
    </row>
    <row r="102" spans="1:7" ht="15">
      <c r="A102" s="46" t="s">
        <v>137</v>
      </c>
      <c r="B102" s="80"/>
      <c r="C102" s="77"/>
      <c r="D102" s="49">
        <v>260</v>
      </c>
      <c r="E102" s="74">
        <f>E104</f>
        <v>0</v>
      </c>
      <c r="F102">
        <f t="shared" si="0"/>
        <v>0</v>
      </c>
      <c r="G102" s="90"/>
    </row>
    <row r="103" spans="1:7" ht="15">
      <c r="A103" s="46" t="s">
        <v>42</v>
      </c>
      <c r="B103" s="80"/>
      <c r="C103" s="77"/>
      <c r="D103" s="49"/>
      <c r="E103" s="74"/>
      <c r="F103">
        <f t="shared" si="0"/>
        <v>0</v>
      </c>
      <c r="G103" s="90"/>
    </row>
    <row r="104" spans="1:7" ht="15">
      <c r="A104" s="46" t="s">
        <v>138</v>
      </c>
      <c r="B104" s="80"/>
      <c r="C104" s="77"/>
      <c r="D104" s="49">
        <v>262</v>
      </c>
      <c r="E104" s="74"/>
      <c r="F104">
        <f t="shared" si="0"/>
        <v>0</v>
      </c>
      <c r="G104" s="90"/>
    </row>
    <row r="105" spans="1:7" ht="25.5">
      <c r="A105" s="46" t="s">
        <v>145</v>
      </c>
      <c r="B105" s="80"/>
      <c r="C105" s="77"/>
      <c r="D105" s="49">
        <v>263</v>
      </c>
      <c r="E105" s="74"/>
      <c r="F105">
        <f t="shared" si="0"/>
        <v>0</v>
      </c>
      <c r="G105" s="90"/>
    </row>
    <row r="106" spans="1:7" ht="15">
      <c r="A106" s="46" t="s">
        <v>139</v>
      </c>
      <c r="B106" s="80">
        <v>87540</v>
      </c>
      <c r="C106" s="77"/>
      <c r="D106" s="49">
        <v>290</v>
      </c>
      <c r="E106" s="74">
        <v>87540</v>
      </c>
      <c r="F106">
        <f t="shared" si="0"/>
        <v>87540</v>
      </c>
      <c r="G106" s="90"/>
    </row>
    <row r="107" spans="1:7" ht="15">
      <c r="A107" s="46" t="s">
        <v>140</v>
      </c>
      <c r="B107" s="80"/>
      <c r="C107" s="77"/>
      <c r="D107" s="49">
        <v>300</v>
      </c>
      <c r="E107" s="74">
        <f>E109+E110</f>
        <v>3504173</v>
      </c>
      <c r="F107">
        <f t="shared" si="0"/>
        <v>0</v>
      </c>
      <c r="G107" s="90"/>
    </row>
    <row r="108" spans="1:7" ht="15">
      <c r="A108" s="46" t="s">
        <v>42</v>
      </c>
      <c r="B108" s="80"/>
      <c r="C108" s="77"/>
      <c r="D108" s="49"/>
      <c r="E108" s="74"/>
      <c r="F108">
        <f t="shared" si="0"/>
        <v>0</v>
      </c>
      <c r="G108" s="90"/>
    </row>
    <row r="109" spans="1:7" ht="15">
      <c r="A109" s="46" t="s">
        <v>141</v>
      </c>
      <c r="B109" s="80"/>
      <c r="C109" s="77">
        <v>314440</v>
      </c>
      <c r="D109" s="49">
        <v>310</v>
      </c>
      <c r="E109" s="74">
        <v>314440</v>
      </c>
      <c r="F109">
        <f t="shared" si="0"/>
        <v>314440</v>
      </c>
      <c r="G109" s="90"/>
    </row>
    <row r="110" spans="1:7" ht="15">
      <c r="A110" s="46" t="s">
        <v>142</v>
      </c>
      <c r="B110" s="80">
        <v>1989878</v>
      </c>
      <c r="C110" s="77">
        <v>1199855</v>
      </c>
      <c r="D110" s="49">
        <v>340</v>
      </c>
      <c r="E110" s="74">
        <v>3189733</v>
      </c>
      <c r="F110">
        <f t="shared" si="0"/>
        <v>3189733</v>
      </c>
      <c r="G110" s="90"/>
    </row>
    <row r="111" spans="1:7" ht="15" hidden="1">
      <c r="A111" s="43" t="s">
        <v>146</v>
      </c>
      <c r="B111" s="78" t="s">
        <v>147</v>
      </c>
      <c r="C111" s="77"/>
      <c r="D111" s="44"/>
      <c r="E111" s="74"/>
      <c r="G111" s="90"/>
    </row>
    <row r="112" spans="1:7" ht="15" hidden="1">
      <c r="A112" s="46" t="s">
        <v>126</v>
      </c>
      <c r="B112" s="80"/>
      <c r="C112" s="77"/>
      <c r="D112" s="49">
        <v>210</v>
      </c>
      <c r="E112" s="74"/>
      <c r="G112" s="90"/>
    </row>
    <row r="113" spans="1:7" ht="15" hidden="1">
      <c r="A113" s="46" t="s">
        <v>42</v>
      </c>
      <c r="B113" s="77"/>
      <c r="C113" s="77"/>
      <c r="D113" s="50"/>
      <c r="E113" s="74"/>
      <c r="G113" s="90"/>
    </row>
    <row r="114" spans="1:7" ht="15" hidden="1">
      <c r="A114" s="51" t="s">
        <v>128</v>
      </c>
      <c r="B114" s="80"/>
      <c r="C114" s="77"/>
      <c r="D114" s="49">
        <v>212</v>
      </c>
      <c r="E114" s="74"/>
      <c r="G114" s="90"/>
    </row>
    <row r="115" spans="1:7" ht="15" hidden="1">
      <c r="A115" s="46" t="s">
        <v>130</v>
      </c>
      <c r="B115" s="80"/>
      <c r="C115" s="77"/>
      <c r="D115" s="49">
        <v>220</v>
      </c>
      <c r="E115" s="74"/>
      <c r="G115" s="90"/>
    </row>
    <row r="116" spans="1:7" ht="15" hidden="1">
      <c r="A116" s="46" t="s">
        <v>42</v>
      </c>
      <c r="B116" s="80"/>
      <c r="C116" s="77"/>
      <c r="D116" s="49"/>
      <c r="E116" s="74"/>
      <c r="G116" s="90"/>
    </row>
    <row r="117" spans="1:7" ht="15" hidden="1">
      <c r="A117" s="46" t="s">
        <v>131</v>
      </c>
      <c r="B117" s="80"/>
      <c r="C117" s="77"/>
      <c r="D117" s="49">
        <v>221</v>
      </c>
      <c r="E117" s="74"/>
      <c r="G117" s="90"/>
    </row>
    <row r="118" spans="1:7" ht="15" hidden="1">
      <c r="A118" s="46" t="s">
        <v>132</v>
      </c>
      <c r="B118" s="80"/>
      <c r="C118" s="77"/>
      <c r="D118" s="49">
        <v>222</v>
      </c>
      <c r="E118" s="74"/>
      <c r="G118" s="90"/>
    </row>
    <row r="119" spans="1:7" ht="15" hidden="1">
      <c r="A119" s="46" t="s">
        <v>133</v>
      </c>
      <c r="B119" s="80"/>
      <c r="C119" s="77"/>
      <c r="D119" s="49">
        <v>223</v>
      </c>
      <c r="E119" s="74"/>
      <c r="G119" s="90"/>
    </row>
    <row r="120" spans="1:7" ht="15" hidden="1">
      <c r="A120" s="46" t="s">
        <v>134</v>
      </c>
      <c r="B120" s="80"/>
      <c r="C120" s="77"/>
      <c r="D120" s="49">
        <v>224</v>
      </c>
      <c r="E120" s="74"/>
      <c r="G120" s="90"/>
    </row>
    <row r="121" spans="1:7" ht="15" hidden="1">
      <c r="A121" s="46" t="s">
        <v>135</v>
      </c>
      <c r="B121" s="80"/>
      <c r="C121" s="77"/>
      <c r="D121" s="49">
        <v>225</v>
      </c>
      <c r="E121" s="74"/>
      <c r="G121" s="90"/>
    </row>
    <row r="122" spans="1:7" ht="15" hidden="1">
      <c r="A122" s="46" t="s">
        <v>136</v>
      </c>
      <c r="B122" s="80"/>
      <c r="C122" s="77"/>
      <c r="D122" s="49">
        <v>226</v>
      </c>
      <c r="E122" s="74"/>
      <c r="G122" s="90"/>
    </row>
    <row r="123" spans="1:7" ht="15" hidden="1">
      <c r="A123" s="46" t="s">
        <v>137</v>
      </c>
      <c r="B123" s="80"/>
      <c r="C123" s="77"/>
      <c r="D123" s="49">
        <v>260</v>
      </c>
      <c r="E123" s="74"/>
      <c r="G123" s="90"/>
    </row>
    <row r="124" spans="1:7" ht="15" hidden="1">
      <c r="A124" s="46" t="s">
        <v>42</v>
      </c>
      <c r="B124" s="80"/>
      <c r="C124" s="77"/>
      <c r="D124" s="49"/>
      <c r="E124" s="74"/>
      <c r="G124" s="90"/>
    </row>
    <row r="125" spans="1:7" ht="15" hidden="1">
      <c r="A125" s="46" t="s">
        <v>138</v>
      </c>
      <c r="B125" s="80"/>
      <c r="C125" s="77"/>
      <c r="D125" s="49">
        <v>262</v>
      </c>
      <c r="E125" s="74"/>
      <c r="G125" s="90"/>
    </row>
    <row r="126" spans="1:7" ht="25.5" hidden="1">
      <c r="A126" s="46" t="s">
        <v>145</v>
      </c>
      <c r="B126" s="80"/>
      <c r="C126" s="77"/>
      <c r="D126" s="49">
        <v>263</v>
      </c>
      <c r="E126" s="74"/>
      <c r="G126" s="90"/>
    </row>
    <row r="127" spans="1:7" ht="15" hidden="1">
      <c r="A127" s="46" t="s">
        <v>139</v>
      </c>
      <c r="B127" s="80"/>
      <c r="C127" s="77"/>
      <c r="D127" s="49">
        <v>290</v>
      </c>
      <c r="E127" s="74"/>
      <c r="G127" s="90"/>
    </row>
    <row r="128" spans="1:7" ht="15" hidden="1">
      <c r="A128" s="46" t="s">
        <v>140</v>
      </c>
      <c r="B128" s="80"/>
      <c r="C128" s="77"/>
      <c r="D128" s="49">
        <v>300</v>
      </c>
      <c r="E128" s="74"/>
      <c r="G128" s="90"/>
    </row>
    <row r="129" spans="1:7" ht="15" hidden="1">
      <c r="A129" s="46" t="s">
        <v>42</v>
      </c>
      <c r="B129" s="80"/>
      <c r="C129" s="77"/>
      <c r="D129" s="49"/>
      <c r="E129" s="74"/>
      <c r="G129" s="90"/>
    </row>
    <row r="130" spans="1:7" ht="15" hidden="1">
      <c r="A130" s="46" t="s">
        <v>141</v>
      </c>
      <c r="B130" s="80"/>
      <c r="C130" s="77"/>
      <c r="D130" s="49">
        <v>310</v>
      </c>
      <c r="E130" s="74"/>
      <c r="G130" s="90"/>
    </row>
    <row r="131" spans="1:7" ht="15" hidden="1">
      <c r="A131" s="46" t="s">
        <v>142</v>
      </c>
      <c r="B131" s="80"/>
      <c r="C131" s="77"/>
      <c r="D131" s="49">
        <v>340</v>
      </c>
      <c r="E131" s="74"/>
      <c r="G131" s="90"/>
    </row>
    <row r="132" spans="1:5" ht="15">
      <c r="A132" s="68" t="s">
        <v>146</v>
      </c>
      <c r="B132" s="84" t="s">
        <v>147</v>
      </c>
      <c r="C132" s="70"/>
      <c r="D132" s="69"/>
      <c r="E132" s="87">
        <f>E133+E136+E144+E148+E149</f>
        <v>22243.42</v>
      </c>
    </row>
    <row r="133" spans="1:5" ht="15">
      <c r="A133" s="57" t="s">
        <v>126</v>
      </c>
      <c r="B133" s="85"/>
      <c r="C133" s="86"/>
      <c r="D133" s="60">
        <v>210</v>
      </c>
      <c r="E133" s="75"/>
    </row>
    <row r="134" spans="1:5" ht="15">
      <c r="A134" s="57" t="s">
        <v>42</v>
      </c>
      <c r="B134" s="56"/>
      <c r="C134" s="56"/>
      <c r="D134" s="61"/>
      <c r="E134" s="75"/>
    </row>
    <row r="135" spans="1:5" ht="15">
      <c r="A135" s="62" t="s">
        <v>128</v>
      </c>
      <c r="B135" s="58"/>
      <c r="C135" s="59"/>
      <c r="D135" s="60">
        <v>212</v>
      </c>
      <c r="E135" s="75"/>
    </row>
    <row r="136" spans="1:5" ht="15">
      <c r="A136" s="57" t="s">
        <v>130</v>
      </c>
      <c r="B136" s="58"/>
      <c r="C136" s="59"/>
      <c r="D136" s="60">
        <v>220</v>
      </c>
      <c r="E136" s="75">
        <f>E138+E139+E140+E141+E142+E143</f>
        <v>0</v>
      </c>
    </row>
    <row r="137" spans="1:5" ht="15">
      <c r="A137" s="57" t="s">
        <v>42</v>
      </c>
      <c r="B137" s="58"/>
      <c r="C137" s="59"/>
      <c r="D137" s="60"/>
      <c r="E137" s="75"/>
    </row>
    <row r="138" spans="1:5" ht="15">
      <c r="A138" s="57" t="s">
        <v>131</v>
      </c>
      <c r="B138" s="58"/>
      <c r="C138" s="59"/>
      <c r="D138" s="60">
        <v>221</v>
      </c>
      <c r="E138" s="75"/>
    </row>
    <row r="139" spans="1:5" ht="15">
      <c r="A139" s="57" t="s">
        <v>132</v>
      </c>
      <c r="B139" s="58"/>
      <c r="C139" s="59"/>
      <c r="D139" s="60">
        <v>222</v>
      </c>
      <c r="E139" s="75"/>
    </row>
    <row r="140" spans="1:5" ht="15">
      <c r="A140" s="57" t="s">
        <v>133</v>
      </c>
      <c r="B140" s="58"/>
      <c r="C140" s="59"/>
      <c r="D140" s="60">
        <v>223</v>
      </c>
      <c r="E140" s="75"/>
    </row>
    <row r="141" spans="1:5" ht="15">
      <c r="A141" s="57" t="s">
        <v>134</v>
      </c>
      <c r="B141" s="58"/>
      <c r="C141" s="59"/>
      <c r="D141" s="60">
        <v>224</v>
      </c>
      <c r="E141" s="75"/>
    </row>
    <row r="142" spans="1:5" ht="15">
      <c r="A142" s="57" t="s">
        <v>135</v>
      </c>
      <c r="B142" s="58"/>
      <c r="C142" s="59"/>
      <c r="D142" s="60">
        <v>225</v>
      </c>
      <c r="E142" s="75"/>
    </row>
    <row r="143" spans="1:5" ht="15">
      <c r="A143" s="57" t="s">
        <v>136</v>
      </c>
      <c r="B143" s="58"/>
      <c r="C143" s="59"/>
      <c r="D143" s="60">
        <v>226</v>
      </c>
      <c r="E143" s="75"/>
    </row>
    <row r="144" spans="1:5" ht="15">
      <c r="A144" s="57" t="s">
        <v>137</v>
      </c>
      <c r="B144" s="58"/>
      <c r="C144" s="59"/>
      <c r="D144" s="60">
        <v>260</v>
      </c>
      <c r="E144" s="75"/>
    </row>
    <row r="145" spans="1:5" ht="15">
      <c r="A145" s="57" t="s">
        <v>42</v>
      </c>
      <c r="B145" s="58"/>
      <c r="C145" s="59"/>
      <c r="D145" s="60"/>
      <c r="E145" s="75"/>
    </row>
    <row r="146" spans="1:5" ht="15">
      <c r="A146" s="57" t="s">
        <v>138</v>
      </c>
      <c r="B146" s="58"/>
      <c r="C146" s="59"/>
      <c r="D146" s="60">
        <v>262</v>
      </c>
      <c r="E146" s="75"/>
    </row>
    <row r="147" spans="1:5" ht="25.5">
      <c r="A147" s="57" t="s">
        <v>145</v>
      </c>
      <c r="B147" s="58"/>
      <c r="C147" s="59"/>
      <c r="D147" s="60">
        <v>263</v>
      </c>
      <c r="E147" s="75"/>
    </row>
    <row r="148" spans="1:5" ht="15">
      <c r="A148" s="57" t="s">
        <v>139</v>
      </c>
      <c r="B148" s="58"/>
      <c r="C148" s="59"/>
      <c r="D148" s="60">
        <v>290</v>
      </c>
      <c r="E148" s="75">
        <v>4004</v>
      </c>
    </row>
    <row r="149" spans="1:5" ht="15">
      <c r="A149" s="57" t="s">
        <v>140</v>
      </c>
      <c r="B149" s="58"/>
      <c r="C149" s="59"/>
      <c r="D149" s="60">
        <v>300</v>
      </c>
      <c r="E149" s="75">
        <f>E151+E152</f>
        <v>18239.42</v>
      </c>
    </row>
    <row r="150" spans="1:5" ht="15">
      <c r="A150" s="57" t="s">
        <v>42</v>
      </c>
      <c r="B150" s="58"/>
      <c r="C150" s="59"/>
      <c r="D150" s="60"/>
      <c r="E150" s="75"/>
    </row>
    <row r="151" spans="1:5" ht="15">
      <c r="A151" s="57" t="s">
        <v>141</v>
      </c>
      <c r="B151" s="58"/>
      <c r="C151" s="59"/>
      <c r="D151" s="60">
        <v>310</v>
      </c>
      <c r="E151" s="75"/>
    </row>
    <row r="152" spans="1:5" ht="15">
      <c r="A152" s="57" t="s">
        <v>142</v>
      </c>
      <c r="B152" s="58"/>
      <c r="C152" s="59"/>
      <c r="D152" s="60">
        <v>340</v>
      </c>
      <c r="E152" s="75">
        <v>18239.42</v>
      </c>
    </row>
    <row r="153" spans="1:5" ht="15">
      <c r="A153" s="57" t="s">
        <v>148</v>
      </c>
      <c r="B153" s="58"/>
      <c r="C153" s="59"/>
      <c r="D153" s="60">
        <v>500</v>
      </c>
      <c r="E153" s="75"/>
    </row>
    <row r="154" spans="1:5" ht="15">
      <c r="A154" s="57" t="s">
        <v>42</v>
      </c>
      <c r="B154" s="58"/>
      <c r="C154" s="59"/>
      <c r="D154" s="60"/>
      <c r="E154" s="75"/>
    </row>
    <row r="155" spans="1:5" ht="25.5">
      <c r="A155" s="57" t="s">
        <v>149</v>
      </c>
      <c r="B155" s="58"/>
      <c r="C155" s="59"/>
      <c r="D155" s="60">
        <v>520</v>
      </c>
      <c r="E155" s="75"/>
    </row>
    <row r="156" spans="1:5" ht="15">
      <c r="A156" s="57" t="s">
        <v>150</v>
      </c>
      <c r="B156" s="58"/>
      <c r="C156" s="59"/>
      <c r="D156" s="60">
        <v>530</v>
      </c>
      <c r="E156" s="75"/>
    </row>
    <row r="157" spans="1:5" ht="15">
      <c r="A157" s="63" t="s">
        <v>151</v>
      </c>
      <c r="B157" s="56"/>
      <c r="C157" s="56"/>
      <c r="D157" s="64"/>
      <c r="E157" s="75"/>
    </row>
    <row r="158" spans="1:5" ht="15.75" thickBot="1">
      <c r="A158" s="65" t="s">
        <v>152</v>
      </c>
      <c r="B158" s="66"/>
      <c r="C158" s="66"/>
      <c r="D158" s="67" t="s">
        <v>112</v>
      </c>
      <c r="E158" s="76"/>
    </row>
    <row r="159" spans="1:40" ht="15">
      <c r="A159" s="131" t="s">
        <v>153</v>
      </c>
      <c r="B159" s="131"/>
      <c r="C159" s="131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  <c r="P159" s="131"/>
      <c r="Q159" s="131"/>
      <c r="R159" s="131"/>
      <c r="S159" s="131"/>
      <c r="T159" s="131"/>
      <c r="U159" s="131"/>
      <c r="V159" s="131"/>
      <c r="W159" s="131"/>
      <c r="X159" s="131"/>
      <c r="Y159" s="131"/>
      <c r="Z159" s="131"/>
      <c r="AA159" s="131"/>
      <c r="AB159" s="131"/>
      <c r="AC159" s="131"/>
      <c r="AD159" s="131"/>
      <c r="AE159" s="131"/>
      <c r="AF159" s="131"/>
      <c r="AG159" s="131"/>
      <c r="AH159" s="131"/>
      <c r="AI159" s="131"/>
      <c r="AJ159" s="131"/>
      <c r="AK159" s="131"/>
      <c r="AL159" s="131"/>
      <c r="AM159" s="131"/>
      <c r="AN159" s="131"/>
    </row>
    <row r="160" spans="1:40" ht="15">
      <c r="A160" s="131" t="s">
        <v>154</v>
      </c>
      <c r="B160" s="131"/>
      <c r="C160" s="131"/>
      <c r="D160" s="131"/>
      <c r="E160" s="131"/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  <c r="P160" s="131"/>
      <c r="Q160" s="131"/>
      <c r="R160" s="131"/>
      <c r="S160" s="131"/>
      <c r="T160" s="131"/>
      <c r="U160" s="131"/>
      <c r="V160" s="131"/>
      <c r="W160" s="131"/>
      <c r="X160" s="131"/>
      <c r="Y160" s="131"/>
      <c r="Z160" s="131"/>
      <c r="AA160" s="131"/>
      <c r="AB160" s="131"/>
      <c r="AC160" s="131"/>
      <c r="AD160" s="131"/>
      <c r="AE160" s="131"/>
      <c r="AF160" s="131"/>
      <c r="AG160" s="131"/>
      <c r="AH160" s="131"/>
      <c r="AI160" s="131"/>
      <c r="AJ160" s="131"/>
      <c r="AK160" s="131"/>
      <c r="AL160" s="131"/>
      <c r="AM160" s="131"/>
      <c r="AN160" s="131"/>
    </row>
    <row r="161" spans="1:39" ht="15">
      <c r="A161" s="131" t="s">
        <v>155</v>
      </c>
      <c r="B161" s="131"/>
      <c r="C161" s="131"/>
      <c r="D161" s="131"/>
      <c r="E161" s="131"/>
      <c r="F161" s="131"/>
      <c r="G161" s="131"/>
      <c r="H161" s="131"/>
      <c r="I161" s="131"/>
      <c r="J161" s="131"/>
      <c r="K161" s="131"/>
      <c r="L161" s="131"/>
      <c r="M161" s="131"/>
      <c r="N161" s="131"/>
      <c r="O161" s="131"/>
      <c r="P161" s="131"/>
      <c r="Q161" s="131"/>
      <c r="R161" s="131"/>
      <c r="S161" s="131"/>
      <c r="T161" s="131"/>
      <c r="U161" s="131"/>
      <c r="V161" s="131"/>
      <c r="W161" s="131"/>
      <c r="X161" s="131"/>
      <c r="Y161" s="131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</row>
    <row r="162" spans="1:42" ht="15">
      <c r="A162" s="131" t="s">
        <v>156</v>
      </c>
      <c r="B162" s="131"/>
      <c r="C162" s="131"/>
      <c r="D162" s="131"/>
      <c r="E162" s="131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  <c r="P162" s="131"/>
      <c r="Q162" s="131"/>
      <c r="R162" s="131"/>
      <c r="S162" s="131"/>
      <c r="T162" s="131"/>
      <c r="U162" s="131"/>
      <c r="V162" s="131"/>
      <c r="W162" s="131"/>
      <c r="X162" s="131"/>
      <c r="Y162" s="131"/>
      <c r="Z162" s="131"/>
      <c r="AA162" s="131"/>
      <c r="AB162" s="131"/>
      <c r="AC162" s="131"/>
      <c r="AD162" s="131"/>
      <c r="AE162" s="131"/>
      <c r="AF162" s="131"/>
      <c r="AG162" s="131"/>
      <c r="AH162" s="131"/>
      <c r="AI162" s="131"/>
      <c r="AJ162" s="131"/>
      <c r="AK162" s="131"/>
      <c r="AL162" s="131"/>
      <c r="AM162" s="131"/>
      <c r="AN162" s="131"/>
      <c r="AO162" s="131"/>
      <c r="AP162" s="131"/>
    </row>
    <row r="163" spans="1:40" ht="15">
      <c r="A163" s="131" t="s">
        <v>158</v>
      </c>
      <c r="B163" s="131"/>
      <c r="C163" s="131"/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  <c r="N163" s="131"/>
      <c r="O163" s="131"/>
      <c r="P163" s="131"/>
      <c r="Q163" s="131"/>
      <c r="R163" s="131"/>
      <c r="S163" s="131"/>
      <c r="T163" s="131"/>
      <c r="U163" s="131"/>
      <c r="V163" s="131"/>
      <c r="W163" s="131"/>
      <c r="X163" s="131"/>
      <c r="Y163" s="131"/>
      <c r="Z163" s="131"/>
      <c r="AA163" s="131"/>
      <c r="AB163" s="131"/>
      <c r="AC163" s="131"/>
      <c r="AD163" s="131"/>
      <c r="AE163" s="131"/>
      <c r="AF163" s="131"/>
      <c r="AG163" s="131"/>
      <c r="AH163" s="131"/>
      <c r="AI163" s="131"/>
      <c r="AJ163" s="131"/>
      <c r="AK163" s="131"/>
      <c r="AL163" s="131"/>
      <c r="AM163" s="131"/>
      <c r="AN163" s="131"/>
    </row>
    <row r="164" spans="1:39" ht="15">
      <c r="A164" s="131" t="s">
        <v>157</v>
      </c>
      <c r="B164" s="131"/>
      <c r="C164" s="131"/>
      <c r="D164" s="131"/>
      <c r="E164" s="131"/>
      <c r="F164" s="131"/>
      <c r="G164" s="131"/>
      <c r="H164" s="131"/>
      <c r="I164" s="131"/>
      <c r="J164" s="131"/>
      <c r="K164" s="131"/>
      <c r="L164" s="131"/>
      <c r="M164" s="131"/>
      <c r="N164" s="131"/>
      <c r="O164" s="131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</row>
    <row r="165" spans="1:39" ht="15">
      <c r="A165" s="131" t="s">
        <v>165</v>
      </c>
      <c r="B165" s="131"/>
      <c r="C165" s="131"/>
      <c r="D165" s="131"/>
      <c r="E165" s="131"/>
      <c r="F165" s="5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  <c r="S165" s="114"/>
      <c r="T165" s="114"/>
      <c r="U165" s="114"/>
      <c r="V165" s="114"/>
      <c r="W165" s="114"/>
      <c r="X165" s="114"/>
      <c r="Y165" s="114"/>
      <c r="Z165" s="114"/>
      <c r="AA165" s="114"/>
      <c r="AB165" s="114"/>
      <c r="AC165" s="114"/>
      <c r="AD165" s="114"/>
      <c r="AE165" s="114"/>
      <c r="AF165" s="114"/>
      <c r="AG165" s="114"/>
      <c r="AH165" s="114"/>
      <c r="AI165" s="114"/>
      <c r="AJ165" s="54"/>
      <c r="AK165" s="54"/>
      <c r="AL165" s="54"/>
      <c r="AM165" s="54"/>
    </row>
    <row r="166" spans="1:39" ht="15">
      <c r="A166" s="54"/>
      <c r="B166" s="54"/>
      <c r="C166" s="54"/>
      <c r="D166" s="54"/>
      <c r="E166" s="54"/>
      <c r="F166" s="54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4"/>
      <c r="AK166" s="54"/>
      <c r="AL166" s="54"/>
      <c r="AM166" s="54"/>
    </row>
  </sheetData>
  <sheetProtection/>
  <mergeCells count="9">
    <mergeCell ref="A164:O164"/>
    <mergeCell ref="A165:E165"/>
    <mergeCell ref="G165:AI165"/>
    <mergeCell ref="A1:C1"/>
    <mergeCell ref="A159:AN159"/>
    <mergeCell ref="A160:AN160"/>
    <mergeCell ref="A161:Y161"/>
    <mergeCell ref="A162:AP162"/>
    <mergeCell ref="A163:AN163"/>
  </mergeCells>
  <printOptions/>
  <pageMargins left="0" right="0" top="0" bottom="0" header="0.5118055555555555" footer="0.5118055555555555"/>
  <pageSetup horizontalDpi="300" verticalDpi="300" orientation="portrait" paperSize="9" scale="85" r:id="rId1"/>
  <rowBreaks count="2" manualBreakCount="2">
    <brk id="45" max="4" man="1"/>
    <brk id="10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GlavBuh</dc:creator>
  <cp:keywords/>
  <dc:description/>
  <cp:lastModifiedBy>GlavBuh</cp:lastModifiedBy>
  <cp:lastPrinted>2015-03-06T08:12:51Z</cp:lastPrinted>
  <dcterms:created xsi:type="dcterms:W3CDTF">2012-12-05T05:59:22Z</dcterms:created>
  <dcterms:modified xsi:type="dcterms:W3CDTF">2015-09-04T06:24:58Z</dcterms:modified>
  <cp:category/>
  <cp:version/>
  <cp:contentType/>
  <cp:contentStatus/>
</cp:coreProperties>
</file>